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f Sonntag\Dropbox\ZGD - Gruppenleitung\01 COC System\02 Teilnehmer\01 FSC\02 Anlagen\"/>
    </mc:Choice>
  </mc:AlternateContent>
  <xr:revisionPtr revIDLastSave="0" documentId="13_ncr:1_{CD223287-C110-45D6-95B4-95CD9DD399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nweise" sheetId="5" r:id="rId1"/>
    <sheet name="FSC Auftragsliste" sheetId="1" r:id="rId2"/>
    <sheet name="FSC Mengenbilanz" sheetId="2" r:id="rId3"/>
    <sheet name="Listen" sheetId="4" state="hidden" r:id="rId4"/>
  </sheets>
  <definedNames>
    <definedName name="_xlnm._FilterDatabase" localSheetId="1" hidden="1">'FSC Auftragsliste'!$B$3:$Y$3</definedName>
    <definedName name="_xlnm.Print_Area" localSheetId="1">'FSC Auftragsliste'!$A:$Z</definedName>
    <definedName name="_xlnm.Print_Area" localSheetId="2">'FSC Mengenbilanz'!$A$1:$H$33</definedName>
    <definedName name="_xlnm.Print_Area" localSheetId="0">Hinweise!$A$1:$Q$19</definedName>
    <definedName name="_xlnm.Print_Titles" localSheetId="1">'FSC Auftragsliste'!$1:$3</definedName>
    <definedName name="Z_0BFEF840_B972_4C24_8621_995602E0DB9A_.wvu.FilterData" localSheetId="1" hidden="1">'FSC Auftragsliste'!$B$3:$Y$3</definedName>
    <definedName name="Z_0BFEF840_B972_4C24_8621_995602E0DB9A_.wvu.PrintArea" localSheetId="1" hidden="1">'FSC Auftragsliste'!$B$1:$Y$90</definedName>
    <definedName name="Z_0BFEF840_B972_4C24_8621_995602E0DB9A_.wvu.PrintArea" localSheetId="2" hidden="1">'FSC Mengenbilanz'!$A$1:$H$33</definedName>
  </definedNames>
  <calcPr calcId="181029"/>
  <customWorkbookViews>
    <customWorkbookView name="Christine - Persönliche Ansicht" guid="{0BFEF840-B972-4C24-8621-995602E0DB9A}" mergeInterval="0" personalView="1" maximized="1" windowWidth="1916" windowHeight="815" activeSheetId="1"/>
  </customWorkbookViews>
  <pivotCaches>
    <pivotCache cacheId="0" r:id="rId5"/>
  </pivotCaches>
</workbook>
</file>

<file path=xl/calcChain.xml><?xml version="1.0" encoding="utf-8"?>
<calcChain xmlns="http://schemas.openxmlformats.org/spreadsheetml/2006/main">
  <c r="P17" i="1" l="1"/>
  <c r="Q17" i="1" s="1"/>
  <c r="P5" i="1"/>
  <c r="Q5" i="1" s="1"/>
  <c r="P6" i="1"/>
  <c r="Q6" i="1" s="1"/>
  <c r="P7" i="1"/>
  <c r="Q7" i="1" s="1"/>
  <c r="K4" i="1" l="1"/>
  <c r="K90" i="1" l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30" i="1"/>
  <c r="V29" i="1"/>
  <c r="V28" i="1"/>
  <c r="V27" i="1"/>
  <c r="V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5" i="1"/>
  <c r="V6" i="1"/>
  <c r="V7" i="1"/>
  <c r="V4" i="1"/>
  <c r="B33" i="2"/>
  <c r="X5" i="1"/>
  <c r="Y5" i="1" s="1"/>
  <c r="X6" i="1"/>
  <c r="Y6" i="1" s="1"/>
  <c r="X11" i="1"/>
  <c r="Y11" i="1" s="1"/>
  <c r="X12" i="1"/>
  <c r="Y12" i="1" s="1"/>
  <c r="X13" i="1"/>
  <c r="Y13" i="1" s="1"/>
  <c r="X14" i="1"/>
  <c r="Y14" i="1" s="1"/>
  <c r="X17" i="1"/>
  <c r="Y17" i="1" s="1"/>
  <c r="X20" i="1"/>
  <c r="Y20" i="1" s="1"/>
  <c r="X21" i="1"/>
  <c r="Y21" i="1" s="1"/>
  <c r="X22" i="1"/>
  <c r="Y22" i="1" s="1"/>
  <c r="T5" i="1"/>
  <c r="T6" i="1"/>
  <c r="T7" i="1"/>
  <c r="X7" i="1" s="1"/>
  <c r="Y7" i="1" s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T4" i="1"/>
  <c r="P4" i="1"/>
  <c r="X4" i="1" l="1"/>
  <c r="Y4" i="1" s="1"/>
  <c r="Q4" i="1"/>
  <c r="X25" i="1"/>
  <c r="Y25" i="1" s="1"/>
  <c r="X9" i="1"/>
  <c r="Y9" i="1" s="1"/>
  <c r="X24" i="1"/>
  <c r="Y24" i="1" s="1"/>
  <c r="X16" i="1"/>
  <c r="Y16" i="1" s="1"/>
  <c r="X23" i="1"/>
  <c r="Y23" i="1" s="1"/>
  <c r="X15" i="1"/>
  <c r="Y15" i="1" s="1"/>
  <c r="X19" i="1"/>
  <c r="Y19" i="1" s="1"/>
  <c r="X18" i="1"/>
  <c r="Y18" i="1" s="1"/>
  <c r="X10" i="1"/>
  <c r="Y10" i="1" s="1"/>
  <c r="X8" i="1"/>
  <c r="Y8" i="1" s="1"/>
  <c r="P86" i="1"/>
  <c r="T86" i="1"/>
  <c r="P87" i="1"/>
  <c r="P88" i="1"/>
  <c r="P89" i="1"/>
  <c r="P90" i="1"/>
  <c r="P66" i="1"/>
  <c r="T66" i="1"/>
  <c r="P67" i="1"/>
  <c r="P68" i="1"/>
  <c r="P69" i="1"/>
  <c r="P70" i="1"/>
  <c r="P71" i="1"/>
  <c r="T71" i="1"/>
  <c r="P72" i="1"/>
  <c r="P73" i="1"/>
  <c r="P74" i="1"/>
  <c r="P75" i="1"/>
  <c r="P76" i="1"/>
  <c r="T76" i="1"/>
  <c r="P77" i="1"/>
  <c r="P78" i="1"/>
  <c r="P79" i="1"/>
  <c r="P80" i="1"/>
  <c r="P81" i="1"/>
  <c r="T81" i="1"/>
  <c r="P82" i="1"/>
  <c r="P83" i="1"/>
  <c r="P84" i="1"/>
  <c r="P85" i="1"/>
  <c r="P61" i="1"/>
  <c r="T61" i="1"/>
  <c r="P62" i="1"/>
  <c r="P63" i="1"/>
  <c r="P64" i="1"/>
  <c r="P65" i="1"/>
  <c r="T36" i="1"/>
  <c r="P28" i="1"/>
  <c r="P29" i="1"/>
  <c r="P30" i="1"/>
  <c r="P27" i="1"/>
  <c r="X76" i="1" l="1"/>
  <c r="Y76" i="1" s="1"/>
  <c r="Q76" i="1"/>
  <c r="X81" i="1"/>
  <c r="Y81" i="1" s="1"/>
  <c r="Q81" i="1"/>
  <c r="X66" i="1"/>
  <c r="Y66" i="1" s="1"/>
  <c r="Q66" i="1"/>
  <c r="X61" i="1"/>
  <c r="Y61" i="1" s="1"/>
  <c r="Q61" i="1"/>
  <c r="X71" i="1"/>
  <c r="Y71" i="1" s="1"/>
  <c r="Q71" i="1"/>
  <c r="X86" i="1"/>
  <c r="Y86" i="1" s="1"/>
  <c r="Q86" i="1"/>
  <c r="T31" i="1"/>
  <c r="T41" i="1"/>
  <c r="T46" i="1"/>
  <c r="T51" i="1"/>
  <c r="T56" i="1"/>
  <c r="P31" i="1"/>
  <c r="Q31" i="1" s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X36" i="1" l="1"/>
  <c r="Y36" i="1" s="1"/>
  <c r="Q36" i="1"/>
  <c r="X41" i="1"/>
  <c r="Y41" i="1" s="1"/>
  <c r="Q41" i="1"/>
  <c r="X51" i="1"/>
  <c r="Y51" i="1" s="1"/>
  <c r="Q51" i="1"/>
  <c r="X56" i="1"/>
  <c r="Y56" i="1" s="1"/>
  <c r="Q56" i="1"/>
  <c r="X46" i="1"/>
  <c r="Y46" i="1" s="1"/>
  <c r="Q46" i="1"/>
  <c r="X31" i="1"/>
  <c r="Y31" i="1" s="1"/>
  <c r="P26" i="1"/>
  <c r="Q26" i="1" s="1"/>
  <c r="T26" i="1"/>
  <c r="X26" i="1" l="1"/>
  <c r="Y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UlfS</author>
  </authors>
  <commentList>
    <comment ref="F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Ulf Sonntag:</t>
        </r>
        <r>
          <rPr>
            <sz val="9"/>
            <color indexed="81"/>
            <rFont val="Tahoma"/>
            <family val="2"/>
          </rPr>
          <t xml:space="preserve">
Für das Verkaufsprodukt zutreffenden Produkttypen auswählen!</t>
        </r>
      </text>
    </comment>
    <comment ref="G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Ulf Sonntag:</t>
        </r>
        <r>
          <rPr>
            <sz val="9"/>
            <color indexed="81"/>
            <rFont val="Tahoma"/>
            <family val="2"/>
          </rPr>
          <t xml:space="preserve">
Hochscrollen, falls nicht alle Optionen sichtbar sind!</t>
        </r>
      </text>
    </comment>
  </commentList>
</comments>
</file>

<file path=xl/sharedStrings.xml><?xml version="1.0" encoding="utf-8"?>
<sst xmlns="http://schemas.openxmlformats.org/spreadsheetml/2006/main" count="156" uniqueCount="133">
  <si>
    <t>Kunde</t>
  </si>
  <si>
    <t>Datum</t>
  </si>
  <si>
    <t>Auftrags-Nr.</t>
  </si>
  <si>
    <t>Materialbez.</t>
  </si>
  <si>
    <t>Menge  (Stück)</t>
  </si>
  <si>
    <t>Grammatur (g/qm)</t>
  </si>
  <si>
    <t>Ausbeute (%)</t>
  </si>
  <si>
    <t>Auflage</t>
  </si>
  <si>
    <t>Müller</t>
  </si>
  <si>
    <t>FSC Mix Credit</t>
  </si>
  <si>
    <t>Green Offset</t>
  </si>
  <si>
    <t>Bezeichnung</t>
  </si>
  <si>
    <t>Outsourcing</t>
  </si>
  <si>
    <t>nein</t>
  </si>
  <si>
    <t>FSC Mix 70%</t>
  </si>
  <si>
    <t>FSC Recycled Credit</t>
  </si>
  <si>
    <t>FSC Recycled 85%</t>
  </si>
  <si>
    <t>FSC 100%</t>
  </si>
  <si>
    <t>FSC Mix</t>
  </si>
  <si>
    <t>FSC Recycled</t>
  </si>
  <si>
    <t>FSC-Mengenbilanz</t>
  </si>
  <si>
    <t>P7.10 Briefmarken</t>
  </si>
  <si>
    <t>P5.1 Kartonverpackung</t>
  </si>
  <si>
    <t>P5.2 Wellpappe-Verpackungen</t>
  </si>
  <si>
    <t>P7.1 Notizbücher</t>
  </si>
  <si>
    <t>P7.2 Notizblöcke</t>
  </si>
  <si>
    <t>P7.3 Ordner</t>
  </si>
  <si>
    <t>P7.6 Briefumschläge</t>
  </si>
  <si>
    <t>P7.7 Gummiertes Papier</t>
  </si>
  <si>
    <t>P7.8 Klebeetiketten</t>
  </si>
  <si>
    <t>P8.1 Bücher</t>
  </si>
  <si>
    <t>P8.2 Zeitschriften</t>
  </si>
  <si>
    <t>P8.3 Zeitungen</t>
  </si>
  <si>
    <t>P8.4 Werbematerialien</t>
  </si>
  <si>
    <t>P8.5 Visitenkarten</t>
  </si>
  <si>
    <t>P8.8 Tapeten</t>
  </si>
  <si>
    <t>FSC Produkttyp
Level 1</t>
  </si>
  <si>
    <t>FSC Produkttyp
Level 2</t>
  </si>
  <si>
    <t>Format (cm), Höhe</t>
  </si>
  <si>
    <t>Format (cm), Breite</t>
  </si>
  <si>
    <t>Zeilenbeschriftungen</t>
  </si>
  <si>
    <t>Gesamtergebnis</t>
  </si>
  <si>
    <t>Gewicht EK (kg)</t>
  </si>
  <si>
    <t>Gewicht VK (kg)</t>
  </si>
  <si>
    <t>Summe von Gewicht VK (kg)</t>
  </si>
  <si>
    <t>Einzel-gewicht (kg)</t>
  </si>
  <si>
    <t>P5.4 Lebensmittelverpackungen</t>
  </si>
  <si>
    <t>FSC-Label?</t>
  </si>
  <si>
    <t>ja</t>
  </si>
  <si>
    <t>Fertigprodukte (Verkauf)</t>
  </si>
  <si>
    <t>Produktion</t>
  </si>
  <si>
    <t>Ausschuss (kg)</t>
  </si>
  <si>
    <t>Summe von Ausschuss (kg)</t>
  </si>
  <si>
    <t>b) Es öffnet sich ein Menü. Klicken Sie auf "Aktualisieren".</t>
  </si>
  <si>
    <t>P7.4 Gerolltes Thermopapier</t>
  </si>
  <si>
    <t>P7.9 Durchschreibpapier</t>
  </si>
  <si>
    <t xml:space="preserve">Hinweise zum Erstellen der FSC Mengenbilanz (3. Tabellenblatt): </t>
  </si>
  <si>
    <t xml:space="preserve">Hinweise zum Befüllen der FSC Auftragsliste (2. Tabellenblatt): </t>
  </si>
  <si>
    <t>a) Klicken Sie mit der rechten Maustaste auf eine beliebige Zelle innerhalb der Tabelle.</t>
  </si>
  <si>
    <t>Bitte beachten Sie die verschiedenen Tabellenblätter, siehe Reiter am unteren Rand.</t>
  </si>
  <si>
    <t>1.) Diese Mengenbilanz ist eine so genannte Pivot-Tabelle und errechnet sich aus den Angaben in der FSC-Auftragsliste.</t>
  </si>
  <si>
    <t>2.) Um die aktuellen Ergebnisse sichtbar zu machen, sind folgende Schritte erforderlich:</t>
  </si>
  <si>
    <t xml:space="preserve">Da die Mengenbilanz kalenderjährlich erstellt werden soll, empfiehlt es sich, die Liste jedes Jahr neu zu beginnen. </t>
  </si>
  <si>
    <t>P5.3 Säcke u. Tüten aus Papier</t>
  </si>
  <si>
    <t>P5.7 CD-/DVD-Hüllen</t>
  </si>
  <si>
    <t>P5.5 Getränke-/Flüssigkeitsverp.</t>
  </si>
  <si>
    <t>P7.5 Post- u. Grußkarten</t>
  </si>
  <si>
    <t>P8.6 Kalender, Organzier</t>
  </si>
  <si>
    <t>P8.7 Spielzeug/Spiele</t>
  </si>
  <si>
    <t>P5.6 Eierverpackungen etc.</t>
  </si>
  <si>
    <t>3.) Wenn die Papiere nicht auftragsbezogen beschafft und verbraucht werden, sondern FSC-zertifizierte Papiere als Lagersorte vorrätig gehalten werden, 
      müssen zusätzlich die Lagerbestände zum 1.1. und 31.12. erfasst und dargestellt werden, sowie die Einkaufsvorgänge für die Lagerpapiere.</t>
  </si>
  <si>
    <t>P2 Papier</t>
  </si>
  <si>
    <t>P3 Pappe und Karton</t>
  </si>
  <si>
    <t>P5 Papier- und Umverpackungen</t>
  </si>
  <si>
    <t>P6 Hygienepapier</t>
  </si>
  <si>
    <t>P7 Schreibwaren</t>
  </si>
  <si>
    <t>P8 Druckerzeugnisse</t>
  </si>
  <si>
    <t>P2.1 Druck- u. Kopierpapier</t>
  </si>
  <si>
    <t>P3.1 Pappe/Karton ungestrichen</t>
  </si>
  <si>
    <t>P6.1 Reinigungs- u. Papierhandtücher</t>
  </si>
  <si>
    <t>P2.2 Zeitungdruckpapier</t>
  </si>
  <si>
    <t>P3.2 Pappe/Karton gestrichen</t>
  </si>
  <si>
    <t>P6.2 Kosmetik- u. Erfrischungstücher</t>
  </si>
  <si>
    <t>P2.3 Verpackungspapier</t>
  </si>
  <si>
    <t>P3.3 Presspappe</t>
  </si>
  <si>
    <t>P6.3 Servietten</t>
  </si>
  <si>
    <t>P2.4 Spezialpapiere</t>
  </si>
  <si>
    <t>P3.4 Pappe/Karton beschichtet</t>
  </si>
  <si>
    <t>P6.4 Toilettenpapier</t>
  </si>
  <si>
    <t>P2.5 Handgearb. Papiere</t>
  </si>
  <si>
    <t>P3.5 Pappe/Karton metallisiert</t>
  </si>
  <si>
    <t>P6.5 Damenbinden, Tampons, Windeln</t>
  </si>
  <si>
    <t>P2.6 Hygienepapiere</t>
  </si>
  <si>
    <t>P3.6 Krepppappe/-karton</t>
  </si>
  <si>
    <t>P6.6 Tischdecken</t>
  </si>
  <si>
    <t>P6.7 Geschirr</t>
  </si>
  <si>
    <t>P6.8 Medizinisches Verbrauchsgut</t>
  </si>
  <si>
    <t>P10 Andere Papier- und Zellstoffprodukte</t>
  </si>
  <si>
    <t>Bemerkungen</t>
  </si>
  <si>
    <t>Rohmaterial (Einkauf/Verwendung)</t>
  </si>
  <si>
    <t>Nr.</t>
  </si>
  <si>
    <t>FSC Claim EK</t>
  </si>
  <si>
    <t>FSC Claim VK</t>
  </si>
  <si>
    <t>Zeitraum:</t>
  </si>
  <si>
    <t>Firmenname:</t>
  </si>
  <si>
    <t>Datum:</t>
  </si>
  <si>
    <t xml:space="preserve"> /</t>
  </si>
  <si>
    <t>FSC Matrialkategorie VK</t>
  </si>
  <si>
    <t>FSC Matrialkategorie EK</t>
  </si>
  <si>
    <t>Meier</t>
  </si>
  <si>
    <t>15-0345</t>
  </si>
  <si>
    <t>15-0346</t>
  </si>
  <si>
    <t>Ingo Inhalt</t>
  </si>
  <si>
    <t>Udo Umschlag</t>
  </si>
  <si>
    <t>Fokko Vorsatz</t>
  </si>
  <si>
    <t>Karl Grau</t>
  </si>
  <si>
    <t>Buchbindung bei Henry Vogel Book Experts</t>
  </si>
  <si>
    <t>z. B. Einsatz von Lagerpapieren oder Restbeständen, Outsourcing</t>
  </si>
  <si>
    <t>Buch Tagebau Gummersbach</t>
  </si>
  <si>
    <t>FSC-Auftragsliste</t>
  </si>
  <si>
    <t xml:space="preserve">1.) Falls über die Auftragsdaten nicht eindeutig auf die Ein- und Verkaufsdokumente zugegriffen werden kann, sollten diese in der Bermerkungs-Spalte angegeben werden. </t>
  </si>
  <si>
    <t>2.) Die Einträge sind Beispiele. Bitte löschen Sie die Inhalte vor dem Einfügen Ihrer Daten.</t>
  </si>
  <si>
    <t>3.) Die Nummern 1-22 sind für Produkte mit nur einer Komponente, ab Nummer 23 für Produkte mit mehreren Komponenten, ggf. Zeilen kopieren.</t>
  </si>
  <si>
    <t>4.) Die weiß hinterlegten Zellen sind Eingabefelder.</t>
  </si>
  <si>
    <t>5.) Die gelb hinterlegten Felder sind Auswahlfelder (beim Klicken auf das Feld erscheint rechts ein Pfeil für ein Auswahlmenü).</t>
  </si>
  <si>
    <t xml:space="preserve">6.) Die Felder zur Eingabe der FSC Claims sind überschreibbar, falls ein anderer Claim zutrifft als hier vorgegeben. </t>
  </si>
  <si>
    <t>7.) Die grau hinterlegten Felder errechnen sich automatisch.</t>
  </si>
  <si>
    <t>© Copyright Ulf Sonntag Consulting</t>
  </si>
  <si>
    <t>4.) Bitte tragen Sie Ihren Firmennamen und den Zeitraum für die Mengenbilanz in die dafür vorgesehenen Felder ein (in der Regel Kalenderjahr, z. B. 01.01. bis 31.12.2015)</t>
  </si>
  <si>
    <t>Summe Gewicht EK (KG)</t>
  </si>
  <si>
    <t>Summe von Summe Gewicht EK (KG)</t>
  </si>
  <si>
    <t>BEISPIEL</t>
  </si>
  <si>
    <t>FSC Recycled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</si>
</sst>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164" fontId="0" fillId="4" borderId="9" xfId="0" applyNumberForma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3" xfId="0" pivotButton="1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left" vertical="center"/>
      <protection locked="0"/>
    </xf>
    <xf numFmtId="4" fontId="0" fillId="6" borderId="21" xfId="0" applyNumberFormat="1" applyFill="1" applyBorder="1" applyAlignment="1" applyProtection="1">
      <alignment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3" fontId="0" fillId="0" borderId="16" xfId="0" applyNumberFormat="1" applyBorder="1" applyAlignment="1" applyProtection="1">
      <alignment horizontal="right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11" fillId="7" borderId="0" xfId="0" applyFont="1" applyFill="1" applyAlignment="1">
      <alignment vertical="top"/>
    </xf>
    <xf numFmtId="0" fontId="10" fillId="7" borderId="0" xfId="0" applyFont="1" applyFill="1" applyAlignment="1">
      <alignment horizontal="center" vertical="top"/>
    </xf>
    <xf numFmtId="0" fontId="9" fillId="7" borderId="0" xfId="0" applyFont="1" applyFill="1" applyAlignment="1">
      <alignment vertical="top"/>
    </xf>
    <xf numFmtId="0" fontId="10" fillId="7" borderId="0" xfId="0" applyFont="1" applyFill="1" applyAlignment="1">
      <alignment vertical="top"/>
    </xf>
    <xf numFmtId="0" fontId="10" fillId="7" borderId="0" xfId="0" applyFont="1" applyFill="1" applyAlignment="1">
      <alignment horizontal="left" vertical="top"/>
    </xf>
    <xf numFmtId="0" fontId="11" fillId="7" borderId="0" xfId="0" applyFont="1" applyFill="1" applyAlignment="1">
      <alignment vertical="top" wrapText="1"/>
    </xf>
    <xf numFmtId="0" fontId="11" fillId="7" borderId="0" xfId="0" applyFont="1" applyFill="1" applyAlignment="1" applyProtection="1">
      <alignment vertical="top" wrapText="1"/>
      <protection locked="0"/>
    </xf>
    <xf numFmtId="0" fontId="0" fillId="7" borderId="0" xfId="0" applyFill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7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5" borderId="16" xfId="0" applyFill="1" applyBorder="1" applyAlignment="1" applyProtection="1">
      <alignment horizontal="left" vertical="center"/>
      <protection locked="0"/>
    </xf>
    <xf numFmtId="14" fontId="5" fillId="0" borderId="8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3" fontId="0" fillId="0" borderId="22" xfId="0" applyNumberFormat="1" applyBorder="1" applyAlignment="1" applyProtection="1">
      <alignment horizontal="right" vertical="center"/>
      <protection locked="0"/>
    </xf>
    <xf numFmtId="0" fontId="2" fillId="5" borderId="2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0" fillId="5" borderId="18" xfId="0" applyFill="1" applyBorder="1" applyAlignment="1" applyProtection="1">
      <alignment horizontal="left" vertical="center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3" fontId="0" fillId="0" borderId="27" xfId="0" applyNumberFormat="1" applyBorder="1" applyAlignment="1" applyProtection="1">
      <alignment horizontal="right" vertical="center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right" vertical="center"/>
      <protection locked="0"/>
    </xf>
    <xf numFmtId="3" fontId="0" fillId="0" borderId="2" xfId="0" applyNumberFormat="1" applyBorder="1" applyAlignment="1" applyProtection="1">
      <alignment horizontal="right" vertical="center"/>
      <protection locked="0"/>
    </xf>
    <xf numFmtId="164" fontId="0" fillId="4" borderId="8" xfId="0" applyNumberFormat="1" applyFill="1" applyBorder="1" applyAlignment="1">
      <alignment horizontal="right" vertical="center"/>
    </xf>
    <xf numFmtId="164" fontId="0" fillId="4" borderId="35" xfId="0" applyNumberFormat="1" applyFill="1" applyBorder="1" applyAlignment="1">
      <alignment horizontal="right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3" fontId="0" fillId="0" borderId="15" xfId="0" applyNumberFormat="1" applyBorder="1" applyAlignment="1" applyProtection="1">
      <alignment horizontal="right" vertical="center"/>
      <protection locked="0"/>
    </xf>
    <xf numFmtId="164" fontId="0" fillId="4" borderId="2" xfId="0" applyNumberFormat="1" applyFill="1" applyBorder="1" applyAlignment="1">
      <alignment horizontal="right" vertical="center"/>
    </xf>
    <xf numFmtId="0" fontId="0" fillId="5" borderId="11" xfId="0" applyFill="1" applyBorder="1" applyAlignment="1" applyProtection="1">
      <alignment horizontal="left" vertical="center"/>
      <protection locked="0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5" borderId="25" xfId="0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3" fontId="0" fillId="0" borderId="25" xfId="0" applyNumberFormat="1" applyBorder="1" applyAlignment="1" applyProtection="1">
      <alignment horizontal="right" vertical="center"/>
      <protection locked="0"/>
    </xf>
    <xf numFmtId="164" fontId="0" fillId="4" borderId="36" xfId="0" applyNumberFormat="1" applyFill="1" applyBorder="1" applyAlignment="1">
      <alignment horizontal="right" vertical="center"/>
    </xf>
    <xf numFmtId="3" fontId="0" fillId="0" borderId="39" xfId="0" applyNumberFormat="1" applyBorder="1" applyAlignment="1" applyProtection="1">
      <alignment horizontal="right" vertical="center"/>
      <protection locked="0"/>
    </xf>
    <xf numFmtId="164" fontId="0" fillId="4" borderId="25" xfId="0" applyNumberFormat="1" applyFill="1" applyBorder="1" applyAlignment="1">
      <alignment horizontal="right" vertical="center"/>
    </xf>
    <xf numFmtId="0" fontId="0" fillId="5" borderId="36" xfId="0" applyFill="1" applyBorder="1" applyAlignment="1" applyProtection="1">
      <alignment horizontal="left" vertical="center"/>
      <protection locked="0"/>
    </xf>
    <xf numFmtId="164" fontId="0" fillId="4" borderId="39" xfId="0" applyNumberFormat="1" applyFill="1" applyBorder="1" applyAlignment="1">
      <alignment horizontal="right" vertical="center"/>
    </xf>
    <xf numFmtId="14" fontId="5" fillId="0" borderId="15" xfId="0" applyNumberFormat="1" applyFont="1" applyBorder="1" applyAlignment="1" applyProtection="1">
      <alignment horizontal="left" vertical="center"/>
      <protection locked="0"/>
    </xf>
    <xf numFmtId="14" fontId="5" fillId="0" borderId="39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right" vertical="center"/>
      <protection locked="0"/>
    </xf>
    <xf numFmtId="3" fontId="0" fillId="0" borderId="26" xfId="0" applyNumberFormat="1" applyBorder="1" applyAlignment="1" applyProtection="1">
      <alignment horizontal="right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" fontId="0" fillId="6" borderId="1" xfId="0" applyNumberFormat="1" applyFill="1" applyBorder="1" applyAlignment="1" applyProtection="1">
      <alignment vertical="center"/>
      <protection locked="0"/>
    </xf>
    <xf numFmtId="164" fontId="0" fillId="4" borderId="15" xfId="0" applyNumberForma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0" borderId="0" xfId="0" quotePrefix="1" applyAlignment="1">
      <alignment vertical="center"/>
    </xf>
    <xf numFmtId="0" fontId="0" fillId="5" borderId="26" xfId="0" applyFill="1" applyBorder="1" applyAlignment="1" applyProtection="1">
      <alignment vertical="center"/>
      <protection locked="0"/>
    </xf>
    <xf numFmtId="0" fontId="2" fillId="5" borderId="32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left" vertical="top" wrapText="1"/>
    </xf>
    <xf numFmtId="0" fontId="0" fillId="0" borderId="45" xfId="0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4" fontId="0" fillId="6" borderId="46" xfId="0" applyNumberFormat="1" applyFill="1" applyBorder="1" applyAlignment="1" applyProtection="1">
      <alignment vertical="center"/>
      <protection locked="0"/>
    </xf>
    <xf numFmtId="165" fontId="0" fillId="0" borderId="9" xfId="0" applyNumberFormat="1" applyBorder="1" applyAlignment="1" applyProtection="1">
      <alignment horizontal="right" vertical="center"/>
      <protection locked="0"/>
    </xf>
    <xf numFmtId="165" fontId="0" fillId="0" borderId="25" xfId="0" applyNumberFormat="1" applyBorder="1" applyAlignment="1" applyProtection="1">
      <alignment horizontal="right" vertical="center"/>
      <protection locked="0"/>
    </xf>
    <xf numFmtId="165" fontId="0" fillId="0" borderId="2" xfId="0" applyNumberFormat="1" applyBorder="1" applyAlignment="1" applyProtection="1">
      <alignment horizontal="right" vertical="center"/>
      <protection locked="0"/>
    </xf>
    <xf numFmtId="164" fontId="0" fillId="4" borderId="35" xfId="0" applyNumberFormat="1" applyFill="1" applyBorder="1" applyAlignment="1">
      <alignment horizontal="left" vertical="center" wrapText="1"/>
    </xf>
    <xf numFmtId="164" fontId="0" fillId="4" borderId="40" xfId="0" applyNumberFormat="1" applyFill="1" applyBorder="1" applyAlignment="1">
      <alignment horizontal="left" vertical="center" wrapText="1"/>
    </xf>
    <xf numFmtId="164" fontId="0" fillId="4" borderId="37" xfId="0" applyNumberFormat="1" applyFill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3" fillId="7" borderId="0" xfId="0" applyFont="1" applyFill="1" applyAlignment="1">
      <alignment vertical="top"/>
    </xf>
    <xf numFmtId="14" fontId="0" fillId="0" borderId="47" xfId="0" applyNumberFormat="1" applyBorder="1" applyAlignment="1" applyProtection="1">
      <alignment vertical="center"/>
      <protection locked="0"/>
    </xf>
    <xf numFmtId="0" fontId="2" fillId="0" borderId="47" xfId="0" applyFont="1" applyBorder="1" applyProtection="1">
      <protection locked="0"/>
    </xf>
    <xf numFmtId="0" fontId="2" fillId="0" borderId="47" xfId="0" applyFont="1" applyBorder="1" applyAlignment="1" applyProtection="1">
      <alignment vertical="center"/>
      <protection locked="0"/>
    </xf>
    <xf numFmtId="14" fontId="0" fillId="0" borderId="47" xfId="0" applyNumberFormat="1" applyBorder="1" applyAlignment="1" applyProtection="1">
      <alignment wrapText="1"/>
      <protection locked="0"/>
    </xf>
    <xf numFmtId="0" fontId="0" fillId="0" borderId="47" xfId="0" applyBorder="1" applyAlignment="1" applyProtection="1">
      <alignment wrapText="1"/>
      <protection locked="0"/>
    </xf>
    <xf numFmtId="0" fontId="11" fillId="7" borderId="0" xfId="0" applyFont="1" applyFill="1" applyAlignment="1">
      <alignment horizontal="left" vertical="top"/>
    </xf>
    <xf numFmtId="164" fontId="0" fillId="4" borderId="31" xfId="0" applyNumberForma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right" vertical="center"/>
    </xf>
    <xf numFmtId="164" fontId="0" fillId="0" borderId="25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16" xfId="0" applyNumberForma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164" fontId="0" fillId="0" borderId="27" xfId="0" applyNumberFormat="1" applyBorder="1" applyAlignment="1">
      <alignment horizontal="right" vertical="center"/>
    </xf>
    <xf numFmtId="0" fontId="2" fillId="4" borderId="0" xfId="0" applyFont="1" applyFill="1" applyAlignment="1">
      <alignment horizontal="center" vertical="center" wrapText="1"/>
    </xf>
    <xf numFmtId="164" fontId="0" fillId="4" borderId="48" xfId="0" applyNumberFormat="1" applyFill="1" applyBorder="1" applyAlignment="1">
      <alignment horizontal="right" vertical="center"/>
    </xf>
    <xf numFmtId="164" fontId="0" fillId="4" borderId="49" xfId="0" applyNumberFormat="1" applyFill="1" applyBorder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12" fillId="7" borderId="0" xfId="0" applyFont="1" applyFill="1" applyAlignment="1">
      <alignment horizontal="left" vertical="top"/>
    </xf>
    <xf numFmtId="0" fontId="9" fillId="7" borderId="0" xfId="0" applyFont="1" applyFill="1" applyAlignment="1">
      <alignment horizontal="left" vertical="top"/>
    </xf>
    <xf numFmtId="0" fontId="11" fillId="7" borderId="0" xfId="0" applyFont="1" applyFill="1" applyAlignment="1">
      <alignment horizontal="left" vertical="top"/>
    </xf>
    <xf numFmtId="0" fontId="10" fillId="7" borderId="0" xfId="0" applyFont="1" applyFill="1" applyAlignment="1">
      <alignment horizontal="left" vertical="top"/>
    </xf>
    <xf numFmtId="0" fontId="11" fillId="7" borderId="0" xfId="0" applyFont="1" applyFill="1" applyAlignment="1">
      <alignment horizontal="left" vertical="top" wrapText="1"/>
    </xf>
    <xf numFmtId="0" fontId="11" fillId="7" borderId="0" xfId="0" applyFont="1" applyFill="1" applyAlignment="1">
      <alignment horizontal="left" vertical="top" wrapText="1" indent="2"/>
    </xf>
    <xf numFmtId="164" fontId="0" fillId="4" borderId="35" xfId="0" applyNumberFormat="1" applyFill="1" applyBorder="1" applyAlignment="1">
      <alignment horizontal="center" vertical="center"/>
    </xf>
    <xf numFmtId="164" fontId="0" fillId="4" borderId="50" xfId="0" applyNumberFormat="1" applyFill="1" applyBorder="1" applyAlignment="1">
      <alignment horizontal="center" vertical="center"/>
    </xf>
    <xf numFmtId="164" fontId="0" fillId="4" borderId="51" xfId="0" applyNumberForma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165" fontId="0" fillId="0" borderId="9" xfId="0" applyNumberFormat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165" fontId="0" fillId="0" borderId="29" xfId="0" applyNumberFormat="1" applyBorder="1" applyAlignment="1" applyProtection="1">
      <alignment horizontal="center" vertical="center"/>
      <protection locked="0"/>
    </xf>
    <xf numFmtId="164" fontId="0" fillId="4" borderId="9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164" fontId="0" fillId="4" borderId="8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30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164" fontId="0" fillId="4" borderId="31" xfId="0" applyNumberFormat="1" applyFill="1" applyBorder="1" applyAlignment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164" fontId="0" fillId="4" borderId="41" xfId="0" applyNumberFormat="1" applyFill="1" applyBorder="1" applyAlignment="1">
      <alignment horizontal="center" vertical="center" wrapText="1"/>
    </xf>
    <xf numFmtId="164" fontId="0" fillId="4" borderId="42" xfId="0" applyNumberFormat="1" applyFill="1" applyBorder="1" applyAlignment="1">
      <alignment horizontal="center" vertical="center" wrapText="1"/>
    </xf>
    <xf numFmtId="164" fontId="0" fillId="4" borderId="43" xfId="0" applyNumberFormat="1" applyFill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6" fillId="5" borderId="29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29" xfId="0" applyNumberFormat="1" applyFont="1" applyBorder="1" applyAlignment="1" applyProtection="1">
      <alignment horizontal="left" vertical="center"/>
      <protection locked="0"/>
    </xf>
    <xf numFmtId="14" fontId="5" fillId="0" borderId="8" xfId="0" applyNumberFormat="1" applyFont="1" applyBorder="1" applyAlignment="1" applyProtection="1">
      <alignment horizontal="left" vertical="center"/>
      <protection locked="0"/>
    </xf>
    <xf numFmtId="14" fontId="5" fillId="0" borderId="15" xfId="0" applyNumberFormat="1" applyFont="1" applyBorder="1" applyAlignment="1" applyProtection="1">
      <alignment horizontal="left" vertical="center"/>
      <protection locked="0"/>
    </xf>
    <xf numFmtId="14" fontId="5" fillId="0" borderId="30" xfId="0" applyNumberFormat="1" applyFont="1" applyBorder="1" applyAlignment="1" applyProtection="1">
      <alignment horizontal="left" vertical="center"/>
      <protection locked="0"/>
    </xf>
    <xf numFmtId="0" fontId="3" fillId="7" borderId="0" xfId="0" applyFont="1" applyFill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15" xfId="0" applyNumberFormat="1" applyBorder="1" applyAlignment="1" applyProtection="1">
      <alignment horizontal="center" vertical="center"/>
      <protection locked="0"/>
    </xf>
    <xf numFmtId="3" fontId="0" fillId="0" borderId="30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3" fillId="7" borderId="0" xfId="0" applyFont="1" applyFill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7">
    <dxf>
      <border>
        <left style="thin">
          <color indexed="64"/>
        </left>
        <right style="thin">
          <color indexed="64"/>
        </right>
      </border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4" formatCode="#,##0.00"/>
    </dxf>
    <dxf>
      <alignment vertical="center" indent="0" readingOrder="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ne" refreshedDate="42355.498872453703" createdVersion="4" refreshedVersion="4" minRefreshableVersion="3" recordCount="87" xr:uid="{00000000-000A-0000-FFFF-FFFF00000000}">
  <cacheSource type="worksheet">
    <worksheetSource ref="B3:Z90" sheet="FSC Auftragsliste"/>
  </cacheSource>
  <cacheFields count="25">
    <cacheField name="Datum" numFmtId="14">
      <sharedItems containsNonDate="0" containsDate="1" containsString="0" containsBlank="1" minDate="2014-02-05T00:00:00" maxDate="2015-02-06T00:00:00"/>
    </cacheField>
    <cacheField name="Auftrags-Nr." numFmtId="49">
      <sharedItems containsBlank="1"/>
    </cacheField>
    <cacheField name="Kunde" numFmtId="0">
      <sharedItems containsBlank="1"/>
    </cacheField>
    <cacheField name="Bezeichnung" numFmtId="0">
      <sharedItems containsBlank="1"/>
    </cacheField>
    <cacheField name="FSC Produkttyp_x000a_Level 1" numFmtId="0">
      <sharedItems containsBlank="1" count="6">
        <s v="P8 Druckerzeugnisse"/>
        <m/>
        <s v="P5 Papier- und Umverpackungen" u="1"/>
        <s v="P2 Papier" u="1"/>
        <s v="P10 Andere Papier- und Zellstoffprodukte" u="1"/>
        <s v="P3 Pappe und Karton" u="1"/>
      </sharedItems>
    </cacheField>
    <cacheField name="FSC Produkttyp_x000a_Level 2" numFmtId="0">
      <sharedItems containsBlank="1" count="8">
        <s v="P8.4 Werbematerialien"/>
        <m/>
        <s v="P8.1 Bücher"/>
        <s v="P2.3 Verpackungspapier" u="1"/>
        <s v="P3.3 Presspappe" u="1"/>
        <s v="P5.4 Lebensmittelverpackungen" u="1"/>
        <s v="P3.4 Pappe/Karton beschichtet" u="1"/>
        <s v="P2.1 Druck- u. Kopierpapier" u="1"/>
      </sharedItems>
    </cacheField>
    <cacheField name="Outsourcing" numFmtId="0">
      <sharedItems containsBlank="1"/>
    </cacheField>
    <cacheField name="Materialbez." numFmtId="0">
      <sharedItems containsBlank="1"/>
    </cacheField>
    <cacheField name="FSC Claim EK" numFmtId="0">
      <sharedItems containsBlank="1"/>
    </cacheField>
    <cacheField name="FSC Matrialkategorie EK" numFmtId="0">
      <sharedItems/>
    </cacheField>
    <cacheField name="Grammatur (g/qm)" numFmtId="0">
      <sharedItems containsString="0" containsBlank="1" containsNumber="1" containsInteger="1" minValue="90" maxValue="200"/>
    </cacheField>
    <cacheField name="Format (cm), Höhe" numFmtId="0">
      <sharedItems containsString="0" containsBlank="1" containsNumber="1" containsInteger="1" minValue="20" maxValue="64"/>
    </cacheField>
    <cacheField name="Format (cm), Breite" numFmtId="0">
      <sharedItems containsString="0" containsBlank="1" containsNumber="1" containsInteger="1" minValue="11" maxValue="90"/>
    </cacheField>
    <cacheField name="Menge  (Stück)" numFmtId="3">
      <sharedItems containsString="0" containsBlank="1" containsNumber="1" containsInteger="1" minValue="120" maxValue="20000"/>
    </cacheField>
    <cacheField name="Gewicht EK (kg)" numFmtId="164">
      <sharedItems containsMixedTypes="1" containsNumber="1" minValue="0.57750000000000001" maxValue="45.36"/>
    </cacheField>
    <cacheField name="Summe Gewicht EK (KG)" numFmtId="164">
      <sharedItems containsBlank="1" containsMixedTypes="1" containsNumber="1" minValue="34.56" maxValue="47.763260000000002"/>
    </cacheField>
    <cacheField name="Auflage" numFmtId="3">
      <sharedItems containsString="0" containsBlank="1" containsNumber="1" containsInteger="1" minValue="200" maxValue="1000"/>
    </cacheField>
    <cacheField name="Einzel-gewicht (kg)" numFmtId="165">
      <sharedItems containsString="0" containsBlank="1" containsNumber="1" minValue="2.98E-2" maxValue="0.21199999999999999"/>
    </cacheField>
    <cacheField name="Gewicht VK (kg)" numFmtId="164">
      <sharedItems containsBlank="1" containsMixedTypes="1" containsNumber="1" minValue="29.8" maxValue="42.4"/>
    </cacheField>
    <cacheField name="FSC Claim VK" numFmtId="0">
      <sharedItems containsBlank="1" count="5">
        <s v="FSC Mix Credit"/>
        <m/>
        <s v="FSC Mix 70%"/>
        <s v="FSC 100%" u="1"/>
        <s v="FSC Recycled Credit" u="1"/>
      </sharedItems>
    </cacheField>
    <cacheField name="FSC Matrialkategorie VK" numFmtId="0">
      <sharedItems containsBlank="1"/>
    </cacheField>
    <cacheField name="FSC-Label?" numFmtId="0">
      <sharedItems containsBlank="1"/>
    </cacheField>
    <cacheField name="Ausschuss (kg)" numFmtId="164">
      <sharedItems containsBlank="1" containsMixedTypes="1" containsNumber="1" minValue="4.7600000000000016" maxValue="5.3632600000000039"/>
    </cacheField>
    <cacheField name="Ausbeute (%)" numFmtId="164">
      <sharedItems containsBlank="1" containsMixedTypes="1" containsNumber="1" minValue="86.226851851851848" maxValue="88.77116009250625"/>
    </cacheField>
    <cacheField name="z. B. Einsatz von Lagerpapieren oder Restbeständen, Outsourcing" numFmtId="164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d v="2015-02-05T00:00:00"/>
    <s v="15-0345"/>
    <s v="Müller"/>
    <s v="Flyer Milchmädchen"/>
    <x v="0"/>
    <x v="0"/>
    <s v="nein"/>
    <s v="Green Offset"/>
    <s v="FSC Mix Credit"/>
    <s v="FSC Mix"/>
    <n v="160"/>
    <n v="64"/>
    <n v="90"/>
    <n v="375"/>
    <n v="34.56"/>
    <n v="34.56"/>
    <n v="1000"/>
    <n v="2.98E-2"/>
    <n v="29.8"/>
    <x v="0"/>
    <s v="FSC Mix"/>
    <s v="ja"/>
    <n v="4.7600000000000016"/>
    <n v="86.226851851851848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s v=""/>
    <m/>
    <m/>
    <s v=""/>
    <x v="1"/>
    <s v=""/>
    <m/>
    <s v=""/>
    <s v=""/>
    <m/>
  </r>
  <r>
    <d v="2014-02-05T00:00:00"/>
    <s v="15-0346"/>
    <s v="Meier"/>
    <s v="Buch Tagebau Gummersbach"/>
    <x v="0"/>
    <x v="2"/>
    <s v="ja"/>
    <s v="Ingo Inhalt"/>
    <s v="FSC Mix Credit"/>
    <s v="FSC Mix"/>
    <n v="90"/>
    <n v="21"/>
    <n v="12"/>
    <n v="20000"/>
    <n v="45.36"/>
    <n v="47.763260000000002"/>
    <n v="200"/>
    <n v="0.21199999999999999"/>
    <n v="42.4"/>
    <x v="2"/>
    <s v="FSC Mix"/>
    <s v="ja"/>
    <n v="5.3632600000000039"/>
    <n v="88.77116009250625"/>
    <s v="Buchbindung bei Henry Vogel Book Experts"/>
  </r>
  <r>
    <m/>
    <m/>
    <m/>
    <m/>
    <x v="1"/>
    <x v="1"/>
    <m/>
    <s v="Udo Umschlag"/>
    <s v="FSC Mix 70%"/>
    <s v="FSC Mix"/>
    <n v="120"/>
    <n v="21"/>
    <n v="24"/>
    <n v="120"/>
    <n v="0.72576000000000007"/>
    <m/>
    <m/>
    <m/>
    <m/>
    <x v="1"/>
    <s v=""/>
    <m/>
    <m/>
    <m/>
    <m/>
  </r>
  <r>
    <m/>
    <m/>
    <m/>
    <m/>
    <x v="1"/>
    <x v="1"/>
    <m/>
    <s v="Fokko Vorsatz"/>
    <s v="FSC Mix Credit"/>
    <s v="FSC Mix"/>
    <n v="100"/>
    <n v="21"/>
    <n v="11"/>
    <n v="250"/>
    <n v="0.57750000000000001"/>
    <m/>
    <m/>
    <m/>
    <m/>
    <x v="1"/>
    <s v=""/>
    <m/>
    <m/>
    <m/>
    <m/>
  </r>
  <r>
    <m/>
    <m/>
    <m/>
    <m/>
    <x v="1"/>
    <x v="1"/>
    <m/>
    <s v="Karl Grau"/>
    <s v="FSC Recycled 85%"/>
    <s v="FSC Recycled"/>
    <n v="200"/>
    <n v="20"/>
    <n v="11"/>
    <n v="250"/>
    <n v="1.1000000000000001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s v=""/>
    <x v="1"/>
    <m/>
    <m/>
    <s v=""/>
    <s v=""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s v=""/>
    <x v="1"/>
    <m/>
    <m/>
    <s v=""/>
    <s v=""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s v=""/>
    <x v="1"/>
    <m/>
    <m/>
    <s v=""/>
    <s v=""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s v=""/>
    <x v="1"/>
    <m/>
    <m/>
    <s v=""/>
    <s v=""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s v=""/>
    <x v="1"/>
    <m/>
    <m/>
    <s v=""/>
    <s v=""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m/>
    <x v="1"/>
    <m/>
    <m/>
    <m/>
    <m/>
    <m/>
  </r>
  <r>
    <m/>
    <m/>
    <m/>
    <m/>
    <x v="1"/>
    <x v="1"/>
    <m/>
    <m/>
    <m/>
    <s v=""/>
    <m/>
    <m/>
    <m/>
    <m/>
    <s v=""/>
    <m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s v=""/>
    <x v="1"/>
    <s v=""/>
    <m/>
    <s v=""/>
    <s v=""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  <r>
    <m/>
    <m/>
    <m/>
    <m/>
    <x v="1"/>
    <x v="1"/>
    <m/>
    <m/>
    <m/>
    <s v=""/>
    <m/>
    <m/>
    <m/>
    <m/>
    <s v=""/>
    <m/>
    <m/>
    <m/>
    <m/>
    <x v="1"/>
    <s v="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D9" firstHeaderRow="0" firstDataRow="1" firstDataCol="1"/>
  <pivotFields count="25">
    <pivotField showAll="0"/>
    <pivotField showAll="0"/>
    <pivotField showAll="0"/>
    <pivotField showAll="0"/>
    <pivotField name="FSC Produkttyp" axis="axisRow" showAll="0" sortType="ascending">
      <items count="7">
        <item h="1" m="1" x="4"/>
        <item m="1" x="3"/>
        <item m="1" x="5"/>
        <item m="1" x="2"/>
        <item x="0"/>
        <item h="1"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9">
        <item m="1" x="4"/>
        <item x="1"/>
        <item x="0"/>
        <item m="1" x="3"/>
        <item m="1" x="6"/>
        <item m="1" x="5"/>
        <item m="1" x="7"/>
        <item x="2"/>
        <item t="default"/>
      </items>
    </pivotField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dataField="1" showAll="0" defaultSubtotal="0"/>
    <pivotField showAll="0"/>
    <pivotField showAll="0" defaultSubtotal="0"/>
    <pivotField dataField="1" showAll="0" defaultSubtotal="0"/>
    <pivotField axis="axisRow" showAll="0" defaultSubtotal="0">
      <items count="5">
        <item m="1" x="3"/>
        <item x="2"/>
        <item x="0"/>
        <item m="1" x="4"/>
        <item x="1"/>
      </items>
    </pivotField>
    <pivotField showAll="0" defaultSubtotal="0"/>
    <pivotField showAll="0" defaultSubtotal="0"/>
    <pivotField dataField="1" showAll="0" defaultSubtotal="0"/>
    <pivotField showAll="0"/>
    <pivotField showAll="0" defaultSubtotal="0"/>
  </pivotFields>
  <rowFields count="3">
    <field x="4"/>
    <field x="5"/>
    <field x="19"/>
  </rowFields>
  <rowItems count="6">
    <i>
      <x v="4"/>
    </i>
    <i r="1">
      <x v="2"/>
    </i>
    <i r="2">
      <x v="2"/>
    </i>
    <i r="1">
      <x v="7"/>
    </i>
    <i r="2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e von Summe Gewicht EK (KG)" fld="15" baseField="4" baseItem="4"/>
    <dataField name="Summe von Gewicht VK (kg)" fld="18" baseField="8" baseItem="3"/>
    <dataField name="Summe von Ausschuss (kg)" fld="22" baseField="4" baseItem="1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dataOnly="0" outline="0" fieldPosition="0">
        <references count="1">
          <reference field="4294967294" count="1">
            <x v="1"/>
          </reference>
        </references>
      </pivotArea>
    </format>
  </formats>
  <pivotTableStyleInfo name="PivotStyleLight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"/>
  <sheetViews>
    <sheetView tabSelected="1" zoomScale="115" zoomScaleNormal="115" workbookViewId="0">
      <selection activeCell="E25" sqref="E25"/>
    </sheetView>
  </sheetViews>
  <sheetFormatPr baseColWidth="10" defaultRowHeight="15" x14ac:dyDescent="0.25"/>
  <cols>
    <col min="1" max="1" width="9.42578125" style="39" customWidth="1"/>
    <col min="2" max="16384" width="11.42578125" style="39"/>
  </cols>
  <sheetData>
    <row r="1" spans="1:21" s="33" customFormat="1" ht="12.75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21" s="33" customFormat="1" ht="21" customHeight="1" x14ac:dyDescent="0.25">
      <c r="A2" s="151" t="s">
        <v>59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1" s="34" customFormat="1" ht="36" customHeight="1" x14ac:dyDescent="0.25">
      <c r="A3" s="152" t="s">
        <v>57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1:21" s="32" customFormat="1" ht="12.75" x14ac:dyDescent="0.25">
      <c r="A4" s="154" t="s">
        <v>120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35"/>
      <c r="S4" s="35"/>
      <c r="T4" s="35"/>
      <c r="U4" s="35"/>
    </row>
    <row r="5" spans="1:21" s="32" customFormat="1" ht="12.75" x14ac:dyDescent="0.25">
      <c r="A5" s="154" t="s">
        <v>121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36"/>
      <c r="S5" s="36"/>
      <c r="T5" s="36"/>
      <c r="U5" s="36"/>
    </row>
    <row r="6" spans="1:21" s="32" customFormat="1" ht="12.75" x14ac:dyDescent="0.25">
      <c r="A6" s="36" t="s">
        <v>122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32" customFormat="1" ht="12.75" x14ac:dyDescent="0.25">
      <c r="A7" s="153" t="s">
        <v>123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</row>
    <row r="8" spans="1:21" s="32" customFormat="1" ht="12.75" x14ac:dyDescent="0.25">
      <c r="A8" s="153" t="s">
        <v>124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</row>
    <row r="9" spans="1:21" s="32" customFormat="1" ht="12.75" x14ac:dyDescent="0.25">
      <c r="A9" s="153" t="s">
        <v>125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</row>
    <row r="10" spans="1:21" s="32" customFormat="1" ht="35.25" customHeight="1" x14ac:dyDescent="0.25">
      <c r="A10" s="153" t="s">
        <v>126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</row>
    <row r="11" spans="1:21" s="34" customFormat="1" ht="32.25" customHeight="1" x14ac:dyDescent="0.25">
      <c r="A11" s="152" t="s">
        <v>56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</row>
    <row r="12" spans="1:21" s="38" customFormat="1" ht="12.75" customHeight="1" x14ac:dyDescent="0.25">
      <c r="A12" s="155" t="s">
        <v>60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37"/>
      <c r="S12" s="37"/>
      <c r="T12" s="37"/>
      <c r="U12" s="37"/>
    </row>
    <row r="13" spans="1:21" s="38" customFormat="1" ht="12.75" customHeight="1" x14ac:dyDescent="0.25">
      <c r="A13" s="155" t="s">
        <v>61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37"/>
      <c r="S13" s="37"/>
      <c r="T13" s="37"/>
      <c r="U13" s="37"/>
    </row>
    <row r="14" spans="1:21" s="38" customFormat="1" ht="12.75" customHeight="1" x14ac:dyDescent="0.25">
      <c r="A14" s="156" t="s">
        <v>58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37"/>
      <c r="S14" s="37"/>
      <c r="T14" s="37"/>
      <c r="U14" s="37"/>
    </row>
    <row r="15" spans="1:21" s="38" customFormat="1" ht="12.75" customHeight="1" x14ac:dyDescent="0.25">
      <c r="A15" s="156" t="s">
        <v>53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37"/>
      <c r="S15" s="37"/>
      <c r="T15" s="37"/>
      <c r="U15" s="37"/>
    </row>
    <row r="16" spans="1:21" s="38" customFormat="1" ht="27.75" customHeight="1" x14ac:dyDescent="0.25">
      <c r="A16" s="155" t="s">
        <v>70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37"/>
      <c r="S16" s="37"/>
      <c r="T16" s="37"/>
      <c r="U16" s="37"/>
    </row>
    <row r="17" spans="1:21" s="38" customFormat="1" ht="27.75" customHeight="1" x14ac:dyDescent="0.25">
      <c r="A17" s="138" t="s">
        <v>128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37"/>
      <c r="S17" s="37"/>
      <c r="T17" s="37"/>
      <c r="U17" s="37"/>
    </row>
    <row r="19" spans="1:21" s="33" customFormat="1" ht="12.75" x14ac:dyDescent="0.25">
      <c r="A19" s="151" t="s">
        <v>62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</row>
    <row r="22" spans="1:21" x14ac:dyDescent="0.25">
      <c r="A22" s="132" t="s">
        <v>127</v>
      </c>
    </row>
  </sheetData>
  <mergeCells count="16">
    <mergeCell ref="A19:Q19"/>
    <mergeCell ref="A16:Q16"/>
    <mergeCell ref="A15:Q15"/>
    <mergeCell ref="A11:Q11"/>
    <mergeCell ref="A14:Q14"/>
    <mergeCell ref="A13:Q13"/>
    <mergeCell ref="A12:Q12"/>
    <mergeCell ref="A1:Q1"/>
    <mergeCell ref="A2:Q2"/>
    <mergeCell ref="A3:Q3"/>
    <mergeCell ref="A10:Q10"/>
    <mergeCell ref="A8:Q8"/>
    <mergeCell ref="A7:Q7"/>
    <mergeCell ref="A5:Q5"/>
    <mergeCell ref="A4:Q4"/>
    <mergeCell ref="A9:Q9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Header>&amp;C&amp;10&amp;K00-034&amp;A</oddHeader>
    <oddFooter>&amp;L&amp;10&amp;K00-034© Ulf Sonntag Consulting&amp;11&amp;K01+000 &amp;C&amp;10&amp;K00-034Seite &amp;P von &amp;N &amp;R&amp;10&amp;K00-034&amp;F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119"/>
  <sheetViews>
    <sheetView zoomScaleNormal="100" workbookViewId="0">
      <pane ySplit="3" topLeftCell="A4" activePane="bottomLeft" state="frozen"/>
      <selection pane="bottomLeft" activeCell="B5" sqref="B5"/>
    </sheetView>
  </sheetViews>
  <sheetFormatPr baseColWidth="10" defaultRowHeight="15" x14ac:dyDescent="0.25"/>
  <cols>
    <col min="1" max="1" width="4.5703125" style="6" customWidth="1"/>
    <col min="2" max="2" width="11.42578125" style="42" customWidth="1"/>
    <col min="3" max="3" width="9.7109375" style="42" customWidth="1"/>
    <col min="4" max="4" width="10" style="42" customWidth="1"/>
    <col min="5" max="5" width="21.140625" style="42" customWidth="1"/>
    <col min="6" max="6" width="27.85546875" style="42" customWidth="1"/>
    <col min="7" max="7" width="26.28515625" style="42" customWidth="1"/>
    <col min="8" max="8" width="12.28515625" style="42" customWidth="1"/>
    <col min="9" max="9" width="14.42578125" style="1" customWidth="1"/>
    <col min="10" max="10" width="18.42578125" style="1" bestFit="1" customWidth="1"/>
    <col min="11" max="11" width="18.42578125" style="1" hidden="1" customWidth="1"/>
    <col min="12" max="12" width="11.7109375" style="1" customWidth="1"/>
    <col min="13" max="13" width="10.7109375" style="1" customWidth="1"/>
    <col min="14" max="14" width="12" style="1" customWidth="1"/>
    <col min="15" max="15" width="8.140625" style="1" customWidth="1"/>
    <col min="16" max="17" width="10" style="1" customWidth="1"/>
    <col min="18" max="18" width="7.85546875" style="1" bestFit="1" customWidth="1"/>
    <col min="19" max="19" width="12.5703125" style="1" customWidth="1"/>
    <col min="20" max="20" width="10.5703125" style="1" customWidth="1"/>
    <col min="21" max="21" width="18.42578125" style="1" bestFit="1" customWidth="1"/>
    <col min="22" max="22" width="18.42578125" style="1" hidden="1" customWidth="1"/>
    <col min="23" max="23" width="7.7109375" style="6" customWidth="1"/>
    <col min="24" max="24" width="10.5703125" style="1" customWidth="1"/>
    <col min="25" max="25" width="10.140625" style="1" customWidth="1"/>
    <col min="26" max="26" width="27" style="6" customWidth="1"/>
    <col min="27" max="30" width="11.42578125" style="1"/>
    <col min="31" max="51" width="11.42578125" style="9"/>
    <col min="52" max="16384" width="11.42578125" style="1"/>
  </cols>
  <sheetData>
    <row r="1" spans="1:51" ht="40.5" customHeight="1" thickBot="1" x14ac:dyDescent="0.3">
      <c r="A1" s="205" t="s">
        <v>119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9"/>
      <c r="AB1" s="9"/>
      <c r="AC1" s="9"/>
      <c r="AD1" s="9"/>
    </row>
    <row r="2" spans="1:51" s="2" customFormat="1" ht="21" customHeight="1" thickBot="1" x14ac:dyDescent="0.3">
      <c r="A2" s="101"/>
      <c r="B2" s="211"/>
      <c r="C2" s="211"/>
      <c r="D2" s="211"/>
      <c r="E2" s="211"/>
      <c r="F2" s="211"/>
      <c r="G2" s="211"/>
      <c r="H2" s="211"/>
      <c r="I2" s="160" t="s">
        <v>99</v>
      </c>
      <c r="J2" s="161"/>
      <c r="K2" s="161"/>
      <c r="L2" s="161"/>
      <c r="M2" s="161"/>
      <c r="N2" s="161"/>
      <c r="O2" s="161"/>
      <c r="P2" s="161"/>
      <c r="Q2" s="162"/>
      <c r="R2" s="208" t="s">
        <v>49</v>
      </c>
      <c r="S2" s="209"/>
      <c r="T2" s="209"/>
      <c r="U2" s="209"/>
      <c r="V2" s="209"/>
      <c r="W2" s="210"/>
      <c r="X2" s="206" t="s">
        <v>50</v>
      </c>
      <c r="Y2" s="207"/>
      <c r="Z2" s="72" t="s">
        <v>98</v>
      </c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s="5" customFormat="1" ht="46.5" customHeight="1" thickBot="1" x14ac:dyDescent="0.3">
      <c r="A3" s="102" t="s">
        <v>100</v>
      </c>
      <c r="B3" s="43" t="s">
        <v>1</v>
      </c>
      <c r="C3" s="40" t="s">
        <v>2</v>
      </c>
      <c r="D3" s="40" t="s">
        <v>0</v>
      </c>
      <c r="E3" s="40" t="s">
        <v>11</v>
      </c>
      <c r="F3" s="44" t="s">
        <v>36</v>
      </c>
      <c r="G3" s="44" t="s">
        <v>37</v>
      </c>
      <c r="H3" s="45" t="s">
        <v>12</v>
      </c>
      <c r="I3" s="7" t="s">
        <v>3</v>
      </c>
      <c r="J3" s="59" t="s">
        <v>101</v>
      </c>
      <c r="K3" s="118" t="s">
        <v>108</v>
      </c>
      <c r="L3" s="70" t="s">
        <v>5</v>
      </c>
      <c r="M3" s="71" t="s">
        <v>38</v>
      </c>
      <c r="N3" s="71" t="s">
        <v>39</v>
      </c>
      <c r="O3" s="70" t="s">
        <v>4</v>
      </c>
      <c r="P3" s="140" t="s">
        <v>42</v>
      </c>
      <c r="Q3" s="147" t="s">
        <v>129</v>
      </c>
      <c r="R3" s="29" t="s">
        <v>7</v>
      </c>
      <c r="S3" s="28" t="s">
        <v>45</v>
      </c>
      <c r="T3" s="30" t="s">
        <v>43</v>
      </c>
      <c r="U3" s="59" t="s">
        <v>102</v>
      </c>
      <c r="V3" s="111" t="s">
        <v>107</v>
      </c>
      <c r="W3" s="60" t="s">
        <v>47</v>
      </c>
      <c r="X3" s="62" t="s">
        <v>51</v>
      </c>
      <c r="Y3" s="63" t="s">
        <v>6</v>
      </c>
      <c r="Z3" s="73" t="s">
        <v>117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x14ac:dyDescent="0.25">
      <c r="A4" s="103">
        <v>1</v>
      </c>
      <c r="B4" s="49">
        <v>44962</v>
      </c>
      <c r="C4" s="50" t="s">
        <v>110</v>
      </c>
      <c r="D4" s="51" t="s">
        <v>8</v>
      </c>
      <c r="E4" s="129" t="s">
        <v>131</v>
      </c>
      <c r="F4" s="52" t="s">
        <v>76</v>
      </c>
      <c r="G4" s="52" t="s">
        <v>33</v>
      </c>
      <c r="H4" s="53" t="s">
        <v>13</v>
      </c>
      <c r="I4" s="27" t="s">
        <v>10</v>
      </c>
      <c r="J4" s="23" t="s">
        <v>132</v>
      </c>
      <c r="K4" s="83" t="str">
        <f>IF(NOT(ISERROR(SEARCH("Mix",J4,1))),"FSC Mix",IF(NOT(ISERROR(SEARCH("100%",J4,1))),"FSC 100%",IF(NOT(ISERROR(SEARCH("Recycled",J4,1))),"FSC Recycled","")))</f>
        <v>FSC 100%</v>
      </c>
      <c r="L4" s="74">
        <v>160</v>
      </c>
      <c r="M4" s="74">
        <v>64</v>
      </c>
      <c r="N4" s="74">
        <v>90</v>
      </c>
      <c r="O4" s="75">
        <v>375</v>
      </c>
      <c r="P4" s="141">
        <f>IF(O4&gt;0,O4*N4/100*M4/100*L4/1000,"")</f>
        <v>34.56</v>
      </c>
      <c r="Q4" s="148">
        <f>P4</f>
        <v>34.56</v>
      </c>
      <c r="R4" s="26">
        <v>1000</v>
      </c>
      <c r="S4" s="123">
        <v>2.98E-2</v>
      </c>
      <c r="T4" s="8">
        <f>IF(R4&gt;0,R4*S4,"")</f>
        <v>29.8</v>
      </c>
      <c r="U4" s="23" t="s">
        <v>9</v>
      </c>
      <c r="V4" s="112" t="str">
        <f>IF(NOT(ISERROR(SEARCH("Mix",U4,1))),"FSC Mix",IF(NOT(ISERROR(SEARCH("100%",U4,1))),"FSC 100%",IF(NOT(ISERROR(SEARCH("Recycled",U4,1))),"FSC Recycled","")))</f>
        <v>FSC Mix</v>
      </c>
      <c r="W4" s="61" t="s">
        <v>48</v>
      </c>
      <c r="X4" s="76">
        <f>IF(P4="","",IF(T4="","",P4-T4))</f>
        <v>4.7600000000000016</v>
      </c>
      <c r="Y4" s="77">
        <f>IF(X4="","",IF(T4="","",T4*100/P4))</f>
        <v>86.226851851851848</v>
      </c>
      <c r="Z4" s="126"/>
      <c r="AA4" s="9"/>
      <c r="AB4" s="9"/>
      <c r="AC4" s="9"/>
      <c r="AD4" s="9"/>
    </row>
    <row r="5" spans="1:51" x14ac:dyDescent="0.25">
      <c r="A5" s="104">
        <v>2</v>
      </c>
      <c r="B5" s="100"/>
      <c r="C5" s="87"/>
      <c r="D5" s="88"/>
      <c r="E5" s="130"/>
      <c r="F5" s="64"/>
      <c r="G5" s="64"/>
      <c r="H5" s="89"/>
      <c r="I5" s="90"/>
      <c r="J5" s="91"/>
      <c r="K5" s="91" t="str">
        <f t="shared" ref="K5:K68" si="0">IF(NOT(ISERROR(SEARCH("Mix",J5,1))),"FSC Mix",IF(NOT(ISERROR(SEARCH("100%",J5,1))),"FSC 100%",IF(NOT(ISERROR(SEARCH("Recycled",J5,1))),"FSC Recycled","")))</f>
        <v/>
      </c>
      <c r="L5" s="92"/>
      <c r="M5" s="92"/>
      <c r="N5" s="92"/>
      <c r="O5" s="93"/>
      <c r="P5" s="142" t="str">
        <f t="shared" ref="P5:P25" si="1">IF(O5&gt;0,O5*N5/100*M5/100*L5/1000,"")</f>
        <v/>
      </c>
      <c r="Q5" s="149" t="str">
        <f>P5</f>
        <v/>
      </c>
      <c r="R5" s="95"/>
      <c r="S5" s="124"/>
      <c r="T5" s="96" t="str">
        <f t="shared" ref="T5:T25" si="2">IF(R5&gt;0,R5*S5,"")</f>
        <v/>
      </c>
      <c r="U5" s="91"/>
      <c r="V5" s="113" t="str">
        <f t="shared" ref="V5:V68" si="3">IF(NOT(ISERROR(SEARCH("Mix",U5,1))),"FSC Mix",IF(NOT(ISERROR(SEARCH("100%",U5,1))),"FSC 100%",IF(NOT(ISERROR(SEARCH("Recycled",U5,1))),"FSC Recycled","")))</f>
        <v/>
      </c>
      <c r="W5" s="97"/>
      <c r="X5" s="98" t="str">
        <f t="shared" ref="X5:X25" si="4">IF(P5="","",IF(T5="","",P5-T5))</f>
        <v/>
      </c>
      <c r="Y5" s="94" t="str">
        <f>IF(X5="","",IF(T5="","",T5*100/P5))</f>
        <v/>
      </c>
      <c r="Z5" s="127"/>
      <c r="AA5" s="9"/>
      <c r="AB5" s="9"/>
      <c r="AC5" s="9"/>
      <c r="AD5" s="9"/>
    </row>
    <row r="6" spans="1:51" x14ac:dyDescent="0.25">
      <c r="A6" s="104">
        <v>3</v>
      </c>
      <c r="B6" s="100"/>
      <c r="C6" s="87"/>
      <c r="D6" s="88"/>
      <c r="E6" s="130"/>
      <c r="F6" s="64"/>
      <c r="G6" s="64"/>
      <c r="H6" s="89"/>
      <c r="I6" s="90"/>
      <c r="J6" s="91"/>
      <c r="K6" s="91" t="str">
        <f t="shared" si="0"/>
        <v/>
      </c>
      <c r="L6" s="92"/>
      <c r="M6" s="92"/>
      <c r="N6" s="92"/>
      <c r="O6" s="93"/>
      <c r="P6" s="142" t="str">
        <f t="shared" si="1"/>
        <v/>
      </c>
      <c r="Q6" s="149" t="str">
        <f t="shared" ref="Q6:Q24" si="5">P6</f>
        <v/>
      </c>
      <c r="R6" s="95"/>
      <c r="S6" s="124"/>
      <c r="T6" s="96" t="str">
        <f t="shared" si="2"/>
        <v/>
      </c>
      <c r="U6" s="91"/>
      <c r="V6" s="113" t="str">
        <f t="shared" si="3"/>
        <v/>
      </c>
      <c r="W6" s="97"/>
      <c r="X6" s="98" t="str">
        <f t="shared" si="4"/>
        <v/>
      </c>
      <c r="Y6" s="94" t="str">
        <f>IF(X6="","",IF(T6="","",T6*100/P6))</f>
        <v/>
      </c>
      <c r="Z6" s="127"/>
      <c r="AA6" s="9"/>
      <c r="AB6" s="9"/>
      <c r="AC6" s="9"/>
      <c r="AD6" s="9"/>
    </row>
    <row r="7" spans="1:51" x14ac:dyDescent="0.25">
      <c r="A7" s="104">
        <v>4</v>
      </c>
      <c r="B7" s="100"/>
      <c r="C7" s="87"/>
      <c r="D7" s="88"/>
      <c r="E7" s="130"/>
      <c r="F7" s="64"/>
      <c r="G7" s="64"/>
      <c r="H7" s="89"/>
      <c r="I7" s="90"/>
      <c r="J7" s="91"/>
      <c r="K7" s="91" t="str">
        <f t="shared" si="0"/>
        <v/>
      </c>
      <c r="L7" s="92"/>
      <c r="M7" s="92"/>
      <c r="N7" s="92"/>
      <c r="O7" s="93"/>
      <c r="P7" s="142" t="str">
        <f t="shared" si="1"/>
        <v/>
      </c>
      <c r="Q7" s="149" t="str">
        <f t="shared" si="5"/>
        <v/>
      </c>
      <c r="R7" s="95"/>
      <c r="S7" s="125"/>
      <c r="T7" s="96" t="str">
        <f t="shared" si="2"/>
        <v/>
      </c>
      <c r="U7" s="91"/>
      <c r="V7" s="114" t="str">
        <f t="shared" si="3"/>
        <v/>
      </c>
      <c r="W7" s="97"/>
      <c r="X7" s="98" t="str">
        <f t="shared" si="4"/>
        <v/>
      </c>
      <c r="Y7" s="94" t="str">
        <f t="shared" ref="Y7:Y25" si="6">IF(X7="","",IF(T7="","",T7*100/P7))</f>
        <v/>
      </c>
      <c r="Z7" s="127"/>
      <c r="AA7" s="9"/>
      <c r="AB7" s="9"/>
      <c r="AC7" s="9"/>
      <c r="AD7" s="9"/>
    </row>
    <row r="8" spans="1:51" x14ac:dyDescent="0.25">
      <c r="A8" s="104">
        <v>5</v>
      </c>
      <c r="B8" s="100"/>
      <c r="C8" s="87"/>
      <c r="D8" s="88"/>
      <c r="E8" s="130"/>
      <c r="F8" s="64"/>
      <c r="G8" s="64"/>
      <c r="H8" s="89"/>
      <c r="I8" s="90"/>
      <c r="J8" s="91"/>
      <c r="K8" s="91" t="str">
        <f t="shared" si="0"/>
        <v/>
      </c>
      <c r="L8" s="92"/>
      <c r="M8" s="92"/>
      <c r="N8" s="92"/>
      <c r="O8" s="93"/>
      <c r="P8" s="142" t="str">
        <f t="shared" si="1"/>
        <v/>
      </c>
      <c r="Q8" s="149" t="str">
        <f t="shared" si="5"/>
        <v/>
      </c>
      <c r="R8" s="95"/>
      <c r="S8" s="124"/>
      <c r="T8" s="96" t="str">
        <f t="shared" si="2"/>
        <v/>
      </c>
      <c r="U8" s="91"/>
      <c r="V8" s="113" t="str">
        <f t="shared" si="3"/>
        <v/>
      </c>
      <c r="W8" s="97"/>
      <c r="X8" s="98" t="str">
        <f t="shared" si="4"/>
        <v/>
      </c>
      <c r="Y8" s="94" t="str">
        <f t="shared" si="6"/>
        <v/>
      </c>
      <c r="Z8" s="127"/>
      <c r="AA8" s="9"/>
      <c r="AB8" s="9"/>
      <c r="AC8" s="9"/>
      <c r="AD8" s="9"/>
    </row>
    <row r="9" spans="1:51" x14ac:dyDescent="0.25">
      <c r="A9" s="104">
        <v>6</v>
      </c>
      <c r="B9" s="100"/>
      <c r="C9" s="87"/>
      <c r="D9" s="88"/>
      <c r="E9" s="130"/>
      <c r="F9" s="64"/>
      <c r="G9" s="64"/>
      <c r="H9" s="89"/>
      <c r="I9" s="90"/>
      <c r="J9" s="91"/>
      <c r="K9" s="91" t="str">
        <f t="shared" si="0"/>
        <v/>
      </c>
      <c r="L9" s="92"/>
      <c r="M9" s="92"/>
      <c r="N9" s="92"/>
      <c r="O9" s="93"/>
      <c r="P9" s="142" t="str">
        <f t="shared" si="1"/>
        <v/>
      </c>
      <c r="Q9" s="149" t="str">
        <f t="shared" si="5"/>
        <v/>
      </c>
      <c r="R9" s="95"/>
      <c r="S9" s="124"/>
      <c r="T9" s="96" t="str">
        <f t="shared" si="2"/>
        <v/>
      </c>
      <c r="U9" s="91"/>
      <c r="V9" s="113" t="str">
        <f t="shared" si="3"/>
        <v/>
      </c>
      <c r="W9" s="97"/>
      <c r="X9" s="98" t="str">
        <f t="shared" si="4"/>
        <v/>
      </c>
      <c r="Y9" s="94" t="str">
        <f t="shared" si="6"/>
        <v/>
      </c>
      <c r="Z9" s="127"/>
      <c r="AA9" s="9"/>
      <c r="AB9" s="9"/>
      <c r="AC9" s="9"/>
      <c r="AD9" s="9"/>
    </row>
    <row r="10" spans="1:51" x14ac:dyDescent="0.25">
      <c r="A10" s="104">
        <v>7</v>
      </c>
      <c r="B10" s="100"/>
      <c r="C10" s="87"/>
      <c r="D10" s="88"/>
      <c r="E10" s="130"/>
      <c r="F10" s="64"/>
      <c r="G10" s="64"/>
      <c r="H10" s="89"/>
      <c r="I10" s="90"/>
      <c r="J10" s="91"/>
      <c r="K10" s="91" t="str">
        <f t="shared" si="0"/>
        <v/>
      </c>
      <c r="L10" s="92"/>
      <c r="M10" s="92"/>
      <c r="N10" s="92"/>
      <c r="O10" s="93"/>
      <c r="P10" s="142" t="str">
        <f t="shared" si="1"/>
        <v/>
      </c>
      <c r="Q10" s="149" t="str">
        <f t="shared" si="5"/>
        <v/>
      </c>
      <c r="R10" s="95"/>
      <c r="S10" s="124"/>
      <c r="T10" s="96" t="str">
        <f t="shared" si="2"/>
        <v/>
      </c>
      <c r="U10" s="91"/>
      <c r="V10" s="113" t="str">
        <f t="shared" si="3"/>
        <v/>
      </c>
      <c r="W10" s="97"/>
      <c r="X10" s="98" t="str">
        <f t="shared" si="4"/>
        <v/>
      </c>
      <c r="Y10" s="94" t="str">
        <f t="shared" si="6"/>
        <v/>
      </c>
      <c r="Z10" s="127"/>
      <c r="AA10" s="9"/>
      <c r="AB10" s="9"/>
      <c r="AC10" s="9"/>
      <c r="AD10" s="9"/>
    </row>
    <row r="11" spans="1:51" x14ac:dyDescent="0.25">
      <c r="A11" s="104">
        <v>8</v>
      </c>
      <c r="B11" s="100"/>
      <c r="C11" s="87"/>
      <c r="D11" s="88"/>
      <c r="E11" s="130"/>
      <c r="F11" s="64"/>
      <c r="G11" s="64"/>
      <c r="H11" s="89"/>
      <c r="I11" s="90"/>
      <c r="J11" s="91"/>
      <c r="K11" s="91" t="str">
        <f t="shared" si="0"/>
        <v/>
      </c>
      <c r="L11" s="92"/>
      <c r="M11" s="92"/>
      <c r="N11" s="92"/>
      <c r="O11" s="93"/>
      <c r="P11" s="142" t="str">
        <f t="shared" si="1"/>
        <v/>
      </c>
      <c r="Q11" s="149" t="str">
        <f t="shared" si="5"/>
        <v/>
      </c>
      <c r="R11" s="95"/>
      <c r="S11" s="124"/>
      <c r="T11" s="96" t="str">
        <f t="shared" si="2"/>
        <v/>
      </c>
      <c r="U11" s="91"/>
      <c r="V11" s="113" t="str">
        <f t="shared" si="3"/>
        <v/>
      </c>
      <c r="W11" s="97"/>
      <c r="X11" s="98" t="str">
        <f t="shared" si="4"/>
        <v/>
      </c>
      <c r="Y11" s="94" t="str">
        <f t="shared" si="6"/>
        <v/>
      </c>
      <c r="Z11" s="127"/>
      <c r="AA11" s="9"/>
      <c r="AB11" s="9"/>
      <c r="AC11" s="9"/>
      <c r="AD11" s="9"/>
    </row>
    <row r="12" spans="1:51" x14ac:dyDescent="0.25">
      <c r="A12" s="104">
        <v>9</v>
      </c>
      <c r="B12" s="100"/>
      <c r="C12" s="87"/>
      <c r="D12" s="88"/>
      <c r="E12" s="130"/>
      <c r="F12" s="64"/>
      <c r="G12" s="64"/>
      <c r="H12" s="89"/>
      <c r="I12" s="90"/>
      <c r="J12" s="91"/>
      <c r="K12" s="91" t="str">
        <f t="shared" si="0"/>
        <v/>
      </c>
      <c r="L12" s="92"/>
      <c r="M12" s="92"/>
      <c r="N12" s="92"/>
      <c r="O12" s="93"/>
      <c r="P12" s="142" t="str">
        <f t="shared" si="1"/>
        <v/>
      </c>
      <c r="Q12" s="149" t="str">
        <f t="shared" si="5"/>
        <v/>
      </c>
      <c r="R12" s="95"/>
      <c r="S12" s="124"/>
      <c r="T12" s="96" t="str">
        <f t="shared" si="2"/>
        <v/>
      </c>
      <c r="U12" s="91"/>
      <c r="V12" s="113" t="str">
        <f t="shared" si="3"/>
        <v/>
      </c>
      <c r="W12" s="97"/>
      <c r="X12" s="98" t="str">
        <f t="shared" si="4"/>
        <v/>
      </c>
      <c r="Y12" s="94" t="str">
        <f t="shared" si="6"/>
        <v/>
      </c>
      <c r="Z12" s="127"/>
      <c r="AA12" s="9"/>
      <c r="AB12" s="9"/>
      <c r="AC12" s="9"/>
      <c r="AD12" s="9"/>
    </row>
    <row r="13" spans="1:51" x14ac:dyDescent="0.25">
      <c r="A13" s="104">
        <v>10</v>
      </c>
      <c r="B13" s="100"/>
      <c r="C13" s="87"/>
      <c r="D13" s="88"/>
      <c r="E13" s="130"/>
      <c r="F13" s="64"/>
      <c r="G13" s="64"/>
      <c r="H13" s="89"/>
      <c r="I13" s="90"/>
      <c r="J13" s="91"/>
      <c r="K13" s="91" t="str">
        <f t="shared" si="0"/>
        <v/>
      </c>
      <c r="L13" s="92"/>
      <c r="M13" s="92"/>
      <c r="N13" s="92"/>
      <c r="O13" s="93"/>
      <c r="P13" s="142" t="str">
        <f t="shared" si="1"/>
        <v/>
      </c>
      <c r="Q13" s="149" t="str">
        <f t="shared" si="5"/>
        <v/>
      </c>
      <c r="R13" s="95"/>
      <c r="S13" s="124"/>
      <c r="T13" s="96" t="str">
        <f t="shared" si="2"/>
        <v/>
      </c>
      <c r="U13" s="91"/>
      <c r="V13" s="113" t="str">
        <f t="shared" si="3"/>
        <v/>
      </c>
      <c r="W13" s="97"/>
      <c r="X13" s="98" t="str">
        <f t="shared" si="4"/>
        <v/>
      </c>
      <c r="Y13" s="94" t="str">
        <f t="shared" si="6"/>
        <v/>
      </c>
      <c r="Z13" s="127"/>
      <c r="AA13" s="9"/>
      <c r="AB13" s="9"/>
      <c r="AC13" s="9"/>
      <c r="AD13" s="9"/>
    </row>
    <row r="14" spans="1:51" x14ac:dyDescent="0.25">
      <c r="A14" s="104">
        <v>11</v>
      </c>
      <c r="B14" s="100"/>
      <c r="C14" s="87"/>
      <c r="D14" s="88"/>
      <c r="E14" s="130"/>
      <c r="F14" s="64"/>
      <c r="G14" s="64"/>
      <c r="H14" s="89"/>
      <c r="I14" s="90"/>
      <c r="J14" s="91"/>
      <c r="K14" s="91" t="str">
        <f t="shared" si="0"/>
        <v/>
      </c>
      <c r="L14" s="92"/>
      <c r="M14" s="92"/>
      <c r="N14" s="92"/>
      <c r="O14" s="93"/>
      <c r="P14" s="142" t="str">
        <f t="shared" si="1"/>
        <v/>
      </c>
      <c r="Q14" s="149" t="str">
        <f t="shared" si="5"/>
        <v/>
      </c>
      <c r="R14" s="95"/>
      <c r="S14" s="124"/>
      <c r="T14" s="96" t="str">
        <f t="shared" si="2"/>
        <v/>
      </c>
      <c r="U14" s="91"/>
      <c r="V14" s="113" t="str">
        <f t="shared" si="3"/>
        <v/>
      </c>
      <c r="W14" s="97"/>
      <c r="X14" s="98" t="str">
        <f t="shared" si="4"/>
        <v/>
      </c>
      <c r="Y14" s="94" t="str">
        <f t="shared" si="6"/>
        <v/>
      </c>
      <c r="Z14" s="127"/>
      <c r="AA14" s="9"/>
      <c r="AB14" s="9"/>
      <c r="AC14" s="9"/>
      <c r="AD14" s="9"/>
    </row>
    <row r="15" spans="1:51" x14ac:dyDescent="0.25">
      <c r="A15" s="104">
        <v>12</v>
      </c>
      <c r="B15" s="100"/>
      <c r="C15" s="87"/>
      <c r="D15" s="88"/>
      <c r="E15" s="130"/>
      <c r="F15" s="64"/>
      <c r="G15" s="64"/>
      <c r="H15" s="89"/>
      <c r="I15" s="90"/>
      <c r="J15" s="91"/>
      <c r="K15" s="91" t="str">
        <f t="shared" si="0"/>
        <v/>
      </c>
      <c r="L15" s="92"/>
      <c r="M15" s="92"/>
      <c r="N15" s="92"/>
      <c r="O15" s="93"/>
      <c r="P15" s="142" t="str">
        <f t="shared" si="1"/>
        <v/>
      </c>
      <c r="Q15" s="149" t="str">
        <f t="shared" si="5"/>
        <v/>
      </c>
      <c r="R15" s="95"/>
      <c r="S15" s="124"/>
      <c r="T15" s="96" t="str">
        <f t="shared" si="2"/>
        <v/>
      </c>
      <c r="U15" s="91"/>
      <c r="V15" s="113" t="str">
        <f t="shared" si="3"/>
        <v/>
      </c>
      <c r="W15" s="97"/>
      <c r="X15" s="98" t="str">
        <f t="shared" si="4"/>
        <v/>
      </c>
      <c r="Y15" s="94" t="str">
        <f t="shared" si="6"/>
        <v/>
      </c>
      <c r="Z15" s="127"/>
      <c r="AA15" s="9"/>
      <c r="AB15" s="9"/>
      <c r="AC15" s="9"/>
      <c r="AD15" s="9"/>
    </row>
    <row r="16" spans="1:51" x14ac:dyDescent="0.25">
      <c r="A16" s="104">
        <v>13</v>
      </c>
      <c r="B16" s="100"/>
      <c r="C16" s="87"/>
      <c r="D16" s="88"/>
      <c r="E16" s="130"/>
      <c r="F16" s="64"/>
      <c r="G16" s="64"/>
      <c r="H16" s="89"/>
      <c r="I16" s="90"/>
      <c r="J16" s="91"/>
      <c r="K16" s="91" t="str">
        <f t="shared" si="0"/>
        <v/>
      </c>
      <c r="L16" s="92"/>
      <c r="M16" s="92"/>
      <c r="N16" s="92"/>
      <c r="O16" s="93"/>
      <c r="P16" s="142" t="str">
        <f t="shared" si="1"/>
        <v/>
      </c>
      <c r="Q16" s="149" t="str">
        <f t="shared" si="5"/>
        <v/>
      </c>
      <c r="R16" s="95"/>
      <c r="S16" s="124"/>
      <c r="T16" s="96" t="str">
        <f t="shared" si="2"/>
        <v/>
      </c>
      <c r="U16" s="91"/>
      <c r="V16" s="113" t="str">
        <f t="shared" si="3"/>
        <v/>
      </c>
      <c r="W16" s="97"/>
      <c r="X16" s="98" t="str">
        <f t="shared" si="4"/>
        <v/>
      </c>
      <c r="Y16" s="94" t="str">
        <f t="shared" si="6"/>
        <v/>
      </c>
      <c r="Z16" s="127"/>
      <c r="AA16" s="9"/>
      <c r="AB16" s="9"/>
      <c r="AC16" s="9"/>
      <c r="AD16" s="9"/>
    </row>
    <row r="17" spans="1:30" x14ac:dyDescent="0.25">
      <c r="A17" s="104">
        <v>14</v>
      </c>
      <c r="B17" s="100"/>
      <c r="C17" s="87"/>
      <c r="D17" s="88"/>
      <c r="E17" s="130"/>
      <c r="F17" s="64"/>
      <c r="G17" s="64"/>
      <c r="H17" s="89"/>
      <c r="I17" s="90"/>
      <c r="J17" s="91"/>
      <c r="K17" s="91" t="str">
        <f t="shared" si="0"/>
        <v/>
      </c>
      <c r="L17" s="92"/>
      <c r="M17" s="92"/>
      <c r="N17" s="92"/>
      <c r="O17" s="93"/>
      <c r="P17" s="142" t="str">
        <f t="shared" si="1"/>
        <v/>
      </c>
      <c r="Q17" s="149" t="str">
        <f t="shared" si="5"/>
        <v/>
      </c>
      <c r="R17" s="95"/>
      <c r="S17" s="124"/>
      <c r="T17" s="96" t="str">
        <f t="shared" si="2"/>
        <v/>
      </c>
      <c r="U17" s="91"/>
      <c r="V17" s="113" t="str">
        <f t="shared" si="3"/>
        <v/>
      </c>
      <c r="W17" s="97"/>
      <c r="X17" s="98" t="str">
        <f t="shared" si="4"/>
        <v/>
      </c>
      <c r="Y17" s="94" t="str">
        <f t="shared" si="6"/>
        <v/>
      </c>
      <c r="Z17" s="127"/>
      <c r="AA17" s="9"/>
      <c r="AB17" s="9"/>
      <c r="AC17" s="9"/>
      <c r="AD17" s="9"/>
    </row>
    <row r="18" spans="1:30" x14ac:dyDescent="0.25">
      <c r="A18" s="104">
        <v>15</v>
      </c>
      <c r="B18" s="100"/>
      <c r="C18" s="87"/>
      <c r="D18" s="88"/>
      <c r="E18" s="130"/>
      <c r="F18" s="64"/>
      <c r="G18" s="64"/>
      <c r="H18" s="89"/>
      <c r="I18" s="90"/>
      <c r="J18" s="91"/>
      <c r="K18" s="91" t="str">
        <f t="shared" si="0"/>
        <v/>
      </c>
      <c r="L18" s="92"/>
      <c r="M18" s="92"/>
      <c r="N18" s="92"/>
      <c r="O18" s="93"/>
      <c r="P18" s="142" t="str">
        <f t="shared" si="1"/>
        <v/>
      </c>
      <c r="Q18" s="149" t="str">
        <f t="shared" si="5"/>
        <v/>
      </c>
      <c r="R18" s="95"/>
      <c r="S18" s="124"/>
      <c r="T18" s="96" t="str">
        <f t="shared" si="2"/>
        <v/>
      </c>
      <c r="U18" s="91"/>
      <c r="V18" s="113" t="str">
        <f t="shared" si="3"/>
        <v/>
      </c>
      <c r="W18" s="97"/>
      <c r="X18" s="98" t="str">
        <f t="shared" si="4"/>
        <v/>
      </c>
      <c r="Y18" s="94" t="str">
        <f t="shared" si="6"/>
        <v/>
      </c>
      <c r="Z18" s="127"/>
      <c r="AA18" s="9"/>
      <c r="AB18" s="9"/>
      <c r="AC18" s="9"/>
      <c r="AD18" s="9"/>
    </row>
    <row r="19" spans="1:30" x14ac:dyDescent="0.25">
      <c r="A19" s="104">
        <v>16</v>
      </c>
      <c r="B19" s="100"/>
      <c r="C19" s="87"/>
      <c r="D19" s="88"/>
      <c r="E19" s="130"/>
      <c r="F19" s="64"/>
      <c r="G19" s="64"/>
      <c r="H19" s="89"/>
      <c r="I19" s="90"/>
      <c r="J19" s="91"/>
      <c r="K19" s="91" t="str">
        <f t="shared" si="0"/>
        <v/>
      </c>
      <c r="L19" s="92"/>
      <c r="M19" s="92"/>
      <c r="N19" s="92"/>
      <c r="O19" s="93"/>
      <c r="P19" s="142" t="str">
        <f t="shared" si="1"/>
        <v/>
      </c>
      <c r="Q19" s="149" t="str">
        <f t="shared" si="5"/>
        <v/>
      </c>
      <c r="R19" s="95"/>
      <c r="S19" s="124"/>
      <c r="T19" s="96" t="str">
        <f t="shared" si="2"/>
        <v/>
      </c>
      <c r="U19" s="91"/>
      <c r="V19" s="113" t="str">
        <f t="shared" si="3"/>
        <v/>
      </c>
      <c r="W19" s="97"/>
      <c r="X19" s="98" t="str">
        <f t="shared" si="4"/>
        <v/>
      </c>
      <c r="Y19" s="94" t="str">
        <f t="shared" si="6"/>
        <v/>
      </c>
      <c r="Z19" s="127"/>
      <c r="AA19" s="9"/>
      <c r="AB19" s="9"/>
      <c r="AC19" s="9"/>
      <c r="AD19" s="9"/>
    </row>
    <row r="20" spans="1:30" x14ac:dyDescent="0.25">
      <c r="A20" s="104">
        <v>17</v>
      </c>
      <c r="B20" s="100"/>
      <c r="C20" s="87"/>
      <c r="D20" s="88"/>
      <c r="E20" s="130"/>
      <c r="F20" s="64"/>
      <c r="G20" s="64"/>
      <c r="H20" s="89"/>
      <c r="I20" s="90"/>
      <c r="J20" s="91"/>
      <c r="K20" s="91" t="str">
        <f t="shared" si="0"/>
        <v/>
      </c>
      <c r="L20" s="92"/>
      <c r="M20" s="92"/>
      <c r="N20" s="92"/>
      <c r="O20" s="93"/>
      <c r="P20" s="142" t="str">
        <f t="shared" si="1"/>
        <v/>
      </c>
      <c r="Q20" s="149" t="str">
        <f t="shared" si="5"/>
        <v/>
      </c>
      <c r="R20" s="95"/>
      <c r="S20" s="124"/>
      <c r="T20" s="96" t="str">
        <f t="shared" si="2"/>
        <v/>
      </c>
      <c r="U20" s="91"/>
      <c r="V20" s="113" t="str">
        <f t="shared" si="3"/>
        <v/>
      </c>
      <c r="W20" s="97"/>
      <c r="X20" s="98" t="str">
        <f t="shared" si="4"/>
        <v/>
      </c>
      <c r="Y20" s="94" t="str">
        <f t="shared" si="6"/>
        <v/>
      </c>
      <c r="Z20" s="127"/>
      <c r="AA20" s="9"/>
      <c r="AB20" s="9"/>
      <c r="AC20" s="9"/>
      <c r="AD20" s="9"/>
    </row>
    <row r="21" spans="1:30" x14ac:dyDescent="0.25">
      <c r="A21" s="104">
        <v>18</v>
      </c>
      <c r="B21" s="100"/>
      <c r="C21" s="87"/>
      <c r="D21" s="88"/>
      <c r="E21" s="130"/>
      <c r="F21" s="64"/>
      <c r="G21" s="64"/>
      <c r="H21" s="89"/>
      <c r="I21" s="90"/>
      <c r="J21" s="91"/>
      <c r="K21" s="91" t="str">
        <f t="shared" si="0"/>
        <v/>
      </c>
      <c r="L21" s="92"/>
      <c r="M21" s="92"/>
      <c r="N21" s="92"/>
      <c r="O21" s="93"/>
      <c r="P21" s="142" t="str">
        <f t="shared" si="1"/>
        <v/>
      </c>
      <c r="Q21" s="149" t="str">
        <f t="shared" si="5"/>
        <v/>
      </c>
      <c r="R21" s="95"/>
      <c r="S21" s="124"/>
      <c r="T21" s="96" t="str">
        <f t="shared" si="2"/>
        <v/>
      </c>
      <c r="U21" s="91"/>
      <c r="V21" s="113" t="str">
        <f t="shared" si="3"/>
        <v/>
      </c>
      <c r="W21" s="97"/>
      <c r="X21" s="98" t="str">
        <f t="shared" si="4"/>
        <v/>
      </c>
      <c r="Y21" s="94" t="str">
        <f t="shared" si="6"/>
        <v/>
      </c>
      <c r="Z21" s="127"/>
      <c r="AA21" s="9"/>
      <c r="AB21" s="9"/>
      <c r="AC21" s="9"/>
      <c r="AD21" s="9"/>
    </row>
    <row r="22" spans="1:30" x14ac:dyDescent="0.25">
      <c r="A22" s="104">
        <v>19</v>
      </c>
      <c r="B22" s="100"/>
      <c r="C22" s="87"/>
      <c r="D22" s="88"/>
      <c r="E22" s="130"/>
      <c r="F22" s="64"/>
      <c r="G22" s="64"/>
      <c r="H22" s="89"/>
      <c r="I22" s="90"/>
      <c r="J22" s="91"/>
      <c r="K22" s="91" t="str">
        <f t="shared" si="0"/>
        <v/>
      </c>
      <c r="L22" s="92"/>
      <c r="M22" s="92"/>
      <c r="N22" s="92"/>
      <c r="O22" s="93"/>
      <c r="P22" s="142" t="str">
        <f t="shared" si="1"/>
        <v/>
      </c>
      <c r="Q22" s="149" t="str">
        <f t="shared" si="5"/>
        <v/>
      </c>
      <c r="R22" s="95"/>
      <c r="S22" s="124"/>
      <c r="T22" s="96" t="str">
        <f t="shared" si="2"/>
        <v/>
      </c>
      <c r="U22" s="91"/>
      <c r="V22" s="113" t="str">
        <f t="shared" si="3"/>
        <v/>
      </c>
      <c r="W22" s="97"/>
      <c r="X22" s="98" t="str">
        <f t="shared" si="4"/>
        <v/>
      </c>
      <c r="Y22" s="94" t="str">
        <f t="shared" si="6"/>
        <v/>
      </c>
      <c r="Z22" s="127"/>
      <c r="AA22" s="9"/>
      <c r="AB22" s="9"/>
      <c r="AC22" s="9"/>
      <c r="AD22" s="9"/>
    </row>
    <row r="23" spans="1:30" x14ac:dyDescent="0.25">
      <c r="A23" s="104">
        <v>20</v>
      </c>
      <c r="B23" s="100"/>
      <c r="C23" s="87"/>
      <c r="D23" s="88"/>
      <c r="E23" s="130"/>
      <c r="F23" s="64"/>
      <c r="G23" s="64"/>
      <c r="H23" s="89"/>
      <c r="I23" s="90"/>
      <c r="J23" s="91"/>
      <c r="K23" s="91" t="str">
        <f t="shared" si="0"/>
        <v/>
      </c>
      <c r="L23" s="92"/>
      <c r="M23" s="92"/>
      <c r="N23" s="92"/>
      <c r="O23" s="93"/>
      <c r="P23" s="142" t="str">
        <f t="shared" si="1"/>
        <v/>
      </c>
      <c r="Q23" s="149" t="str">
        <f t="shared" si="5"/>
        <v/>
      </c>
      <c r="R23" s="95"/>
      <c r="S23" s="124"/>
      <c r="T23" s="96" t="str">
        <f t="shared" si="2"/>
        <v/>
      </c>
      <c r="U23" s="91"/>
      <c r="V23" s="113" t="str">
        <f t="shared" si="3"/>
        <v/>
      </c>
      <c r="W23" s="97"/>
      <c r="X23" s="98" t="str">
        <f t="shared" si="4"/>
        <v/>
      </c>
      <c r="Y23" s="94" t="str">
        <f t="shared" si="6"/>
        <v/>
      </c>
      <c r="Z23" s="127"/>
      <c r="AA23" s="9"/>
      <c r="AB23" s="9"/>
      <c r="AC23" s="9"/>
      <c r="AD23" s="9"/>
    </row>
    <row r="24" spans="1:30" x14ac:dyDescent="0.25">
      <c r="A24" s="104">
        <v>21</v>
      </c>
      <c r="B24" s="100"/>
      <c r="C24" s="87"/>
      <c r="D24" s="88"/>
      <c r="E24" s="130"/>
      <c r="F24" s="64"/>
      <c r="G24" s="64"/>
      <c r="H24" s="89"/>
      <c r="I24" s="90"/>
      <c r="J24" s="91"/>
      <c r="K24" s="91" t="str">
        <f t="shared" si="0"/>
        <v/>
      </c>
      <c r="L24" s="92"/>
      <c r="M24" s="92"/>
      <c r="N24" s="92"/>
      <c r="O24" s="93"/>
      <c r="P24" s="142" t="str">
        <f t="shared" si="1"/>
        <v/>
      </c>
      <c r="Q24" s="149" t="str">
        <f t="shared" si="5"/>
        <v/>
      </c>
      <c r="R24" s="95"/>
      <c r="S24" s="124"/>
      <c r="T24" s="96" t="str">
        <f t="shared" si="2"/>
        <v/>
      </c>
      <c r="U24" s="91"/>
      <c r="V24" s="113" t="str">
        <f t="shared" si="3"/>
        <v/>
      </c>
      <c r="W24" s="97"/>
      <c r="X24" s="98" t="str">
        <f t="shared" si="4"/>
        <v/>
      </c>
      <c r="Y24" s="94" t="str">
        <f t="shared" si="6"/>
        <v/>
      </c>
      <c r="Z24" s="127"/>
      <c r="AA24" s="9"/>
      <c r="AB24" s="9"/>
      <c r="AC24" s="9"/>
      <c r="AD24" s="9"/>
    </row>
    <row r="25" spans="1:30" ht="15.75" thickBot="1" x14ac:dyDescent="0.3">
      <c r="A25" s="104">
        <v>22</v>
      </c>
      <c r="B25" s="99"/>
      <c r="C25" s="78"/>
      <c r="D25" s="79"/>
      <c r="E25" s="131"/>
      <c r="F25" s="80"/>
      <c r="G25" s="80"/>
      <c r="H25" s="81"/>
      <c r="I25" s="82"/>
      <c r="J25" s="83"/>
      <c r="K25" s="117" t="str">
        <f t="shared" si="0"/>
        <v/>
      </c>
      <c r="L25" s="105"/>
      <c r="M25" s="105"/>
      <c r="N25" s="105"/>
      <c r="O25" s="106"/>
      <c r="P25" s="143" t="str">
        <f t="shared" si="1"/>
        <v/>
      </c>
      <c r="Q25" s="150" t="str">
        <f>P25</f>
        <v/>
      </c>
      <c r="R25" s="84"/>
      <c r="S25" s="125"/>
      <c r="T25" s="85" t="str">
        <f t="shared" si="2"/>
        <v/>
      </c>
      <c r="U25" s="83"/>
      <c r="V25" s="115" t="str">
        <f t="shared" si="3"/>
        <v/>
      </c>
      <c r="W25" s="86"/>
      <c r="X25" s="110" t="str">
        <f t="shared" si="4"/>
        <v/>
      </c>
      <c r="Y25" s="139" t="str">
        <f t="shared" si="6"/>
        <v/>
      </c>
      <c r="Z25" s="128"/>
      <c r="AA25" s="9"/>
      <c r="AB25" s="9"/>
      <c r="AC25" s="9"/>
      <c r="AD25" s="9"/>
    </row>
    <row r="26" spans="1:30" x14ac:dyDescent="0.25">
      <c r="A26" s="184">
        <v>23</v>
      </c>
      <c r="B26" s="202">
        <v>44962</v>
      </c>
      <c r="C26" s="199" t="s">
        <v>111</v>
      </c>
      <c r="D26" s="196" t="s">
        <v>109</v>
      </c>
      <c r="E26" s="193" t="s">
        <v>118</v>
      </c>
      <c r="F26" s="190" t="s">
        <v>76</v>
      </c>
      <c r="G26" s="190" t="s">
        <v>30</v>
      </c>
      <c r="H26" s="215" t="s">
        <v>48</v>
      </c>
      <c r="I26" s="27" t="s">
        <v>112</v>
      </c>
      <c r="J26" s="23" t="s">
        <v>9</v>
      </c>
      <c r="K26" s="83" t="str">
        <f t="shared" si="0"/>
        <v>FSC Mix</v>
      </c>
      <c r="L26" s="68">
        <v>90</v>
      </c>
      <c r="M26" s="68">
        <v>21</v>
      </c>
      <c r="N26" s="68">
        <v>12</v>
      </c>
      <c r="O26" s="69">
        <v>20000</v>
      </c>
      <c r="P26" s="141">
        <f>IF(O26&gt;0,O26*N26/100*M26/100*L26/1000,"")</f>
        <v>45.36</v>
      </c>
      <c r="Q26" s="157">
        <f>IF(P26="","",SUM(P26:P30))</f>
        <v>47.763260000000002</v>
      </c>
      <c r="R26" s="212">
        <v>200</v>
      </c>
      <c r="S26" s="163">
        <v>0.21199999999999999</v>
      </c>
      <c r="T26" s="166">
        <f>IF(R26&gt;0,R26*S26,"")</f>
        <v>42.4</v>
      </c>
      <c r="U26" s="169" t="s">
        <v>14</v>
      </c>
      <c r="V26" s="172" t="str">
        <f t="shared" si="3"/>
        <v>FSC Mix</v>
      </c>
      <c r="W26" s="175" t="s">
        <v>48</v>
      </c>
      <c r="X26" s="178">
        <f>IF(P26:P30="","",IF(T26="","",SUM(P26:P30)-$T$26))</f>
        <v>5.3632600000000039</v>
      </c>
      <c r="Y26" s="181">
        <f>IF(X26="","",IF(T26="","",T26*100/SUM(P26:P30)))</f>
        <v>88.77116009250625</v>
      </c>
      <c r="Z26" s="187" t="s">
        <v>116</v>
      </c>
      <c r="AA26" s="9"/>
      <c r="AB26" s="9"/>
      <c r="AC26" s="9"/>
      <c r="AD26" s="9"/>
    </row>
    <row r="27" spans="1:30" x14ac:dyDescent="0.25">
      <c r="A27" s="185"/>
      <c r="B27" s="203"/>
      <c r="C27" s="200"/>
      <c r="D27" s="197"/>
      <c r="E27" s="194"/>
      <c r="F27" s="191"/>
      <c r="G27" s="191"/>
      <c r="H27" s="216"/>
      <c r="I27" s="47" t="s">
        <v>113</v>
      </c>
      <c r="J27" s="48" t="s">
        <v>14</v>
      </c>
      <c r="K27" s="48" t="str">
        <f t="shared" si="0"/>
        <v>FSC Mix</v>
      </c>
      <c r="L27" s="24">
        <v>120</v>
      </c>
      <c r="M27" s="24">
        <v>21</v>
      </c>
      <c r="N27" s="24">
        <v>24</v>
      </c>
      <c r="O27" s="25">
        <v>120</v>
      </c>
      <c r="P27" s="144">
        <f t="shared" ref="P27:P60" si="7">IF(O27&gt;0,O27*N27/100*M27/100*L27/1000,"")</f>
        <v>0.72576000000000007</v>
      </c>
      <c r="Q27" s="158"/>
      <c r="R27" s="213"/>
      <c r="S27" s="164"/>
      <c r="T27" s="167"/>
      <c r="U27" s="170"/>
      <c r="V27" s="173" t="str">
        <f t="shared" si="3"/>
        <v/>
      </c>
      <c r="W27" s="176"/>
      <c r="X27" s="179"/>
      <c r="Y27" s="182"/>
      <c r="Z27" s="188"/>
      <c r="AA27" s="9"/>
      <c r="AB27" s="9"/>
      <c r="AC27" s="9"/>
      <c r="AD27" s="9"/>
    </row>
    <row r="28" spans="1:30" x14ac:dyDescent="0.25">
      <c r="A28" s="185"/>
      <c r="B28" s="203"/>
      <c r="C28" s="200"/>
      <c r="D28" s="197"/>
      <c r="E28" s="194"/>
      <c r="F28" s="191"/>
      <c r="G28" s="191"/>
      <c r="H28" s="216"/>
      <c r="I28" s="47" t="s">
        <v>114</v>
      </c>
      <c r="J28" s="48" t="s">
        <v>9</v>
      </c>
      <c r="K28" s="48" t="str">
        <f t="shared" si="0"/>
        <v>FSC Mix</v>
      </c>
      <c r="L28" s="24">
        <v>100</v>
      </c>
      <c r="M28" s="24">
        <v>21</v>
      </c>
      <c r="N28" s="24">
        <v>11</v>
      </c>
      <c r="O28" s="25">
        <v>250</v>
      </c>
      <c r="P28" s="144">
        <f t="shared" si="7"/>
        <v>0.57750000000000001</v>
      </c>
      <c r="Q28" s="158"/>
      <c r="R28" s="213"/>
      <c r="S28" s="164"/>
      <c r="T28" s="167"/>
      <c r="U28" s="170"/>
      <c r="V28" s="173" t="str">
        <f t="shared" si="3"/>
        <v/>
      </c>
      <c r="W28" s="176"/>
      <c r="X28" s="179"/>
      <c r="Y28" s="182"/>
      <c r="Z28" s="188"/>
      <c r="AA28" s="9"/>
      <c r="AB28" s="9"/>
      <c r="AC28" s="9"/>
      <c r="AD28" s="9"/>
    </row>
    <row r="29" spans="1:30" x14ac:dyDescent="0.25">
      <c r="A29" s="185"/>
      <c r="B29" s="203"/>
      <c r="C29" s="200"/>
      <c r="D29" s="197"/>
      <c r="E29" s="194"/>
      <c r="F29" s="191"/>
      <c r="G29" s="191"/>
      <c r="H29" s="216"/>
      <c r="I29" s="47" t="s">
        <v>115</v>
      </c>
      <c r="J29" s="48" t="s">
        <v>16</v>
      </c>
      <c r="K29" s="48" t="str">
        <f t="shared" si="0"/>
        <v>FSC Recycled</v>
      </c>
      <c r="L29" s="24">
        <v>200</v>
      </c>
      <c r="M29" s="24">
        <v>20</v>
      </c>
      <c r="N29" s="24">
        <v>11</v>
      </c>
      <c r="O29" s="25">
        <v>250</v>
      </c>
      <c r="P29" s="144">
        <f t="shared" si="7"/>
        <v>1.1000000000000001</v>
      </c>
      <c r="Q29" s="158"/>
      <c r="R29" s="213"/>
      <c r="S29" s="164"/>
      <c r="T29" s="167"/>
      <c r="U29" s="170"/>
      <c r="V29" s="173" t="str">
        <f t="shared" si="3"/>
        <v/>
      </c>
      <c r="W29" s="176"/>
      <c r="X29" s="179"/>
      <c r="Y29" s="182"/>
      <c r="Z29" s="188"/>
      <c r="AA29" s="9"/>
      <c r="AB29" s="9"/>
      <c r="AC29" s="9"/>
      <c r="AD29" s="9"/>
    </row>
    <row r="30" spans="1:30" ht="15.75" thickBot="1" x14ac:dyDescent="0.3">
      <c r="A30" s="186"/>
      <c r="B30" s="204"/>
      <c r="C30" s="201"/>
      <c r="D30" s="198"/>
      <c r="E30" s="195"/>
      <c r="F30" s="192"/>
      <c r="G30" s="192"/>
      <c r="H30" s="217"/>
      <c r="I30" s="55"/>
      <c r="J30" s="56"/>
      <c r="K30" s="56" t="str">
        <f t="shared" si="0"/>
        <v/>
      </c>
      <c r="L30" s="57"/>
      <c r="M30" s="57"/>
      <c r="N30" s="57"/>
      <c r="O30" s="58"/>
      <c r="P30" s="145" t="str">
        <f t="shared" si="7"/>
        <v/>
      </c>
      <c r="Q30" s="159"/>
      <c r="R30" s="214"/>
      <c r="S30" s="165"/>
      <c r="T30" s="168"/>
      <c r="U30" s="171"/>
      <c r="V30" s="174" t="str">
        <f t="shared" si="3"/>
        <v/>
      </c>
      <c r="W30" s="177"/>
      <c r="X30" s="180"/>
      <c r="Y30" s="183"/>
      <c r="Z30" s="189"/>
      <c r="AA30" s="9"/>
      <c r="AB30" s="9"/>
      <c r="AC30" s="9"/>
      <c r="AD30" s="9"/>
    </row>
    <row r="31" spans="1:30" x14ac:dyDescent="0.25">
      <c r="A31" s="184">
        <v>24</v>
      </c>
      <c r="B31" s="202"/>
      <c r="C31" s="199"/>
      <c r="D31" s="196"/>
      <c r="E31" s="193"/>
      <c r="F31" s="190"/>
      <c r="G31" s="190"/>
      <c r="H31" s="65"/>
      <c r="I31" s="66"/>
      <c r="J31" s="67"/>
      <c r="K31" s="67" t="str">
        <f t="shared" si="0"/>
        <v/>
      </c>
      <c r="L31" s="68"/>
      <c r="M31" s="68"/>
      <c r="N31" s="68"/>
      <c r="O31" s="69"/>
      <c r="P31" s="146" t="str">
        <f t="shared" si="7"/>
        <v/>
      </c>
      <c r="Q31" s="157" t="str">
        <f>IF(P31="","",SUM(P31:P35))</f>
        <v/>
      </c>
      <c r="R31" s="212"/>
      <c r="S31" s="163"/>
      <c r="T31" s="166" t="str">
        <f t="shared" ref="T31:T56" si="8">IF(R31&gt;0,R31*S31,"")</f>
        <v/>
      </c>
      <c r="U31" s="169"/>
      <c r="V31" s="172"/>
      <c r="W31" s="175"/>
      <c r="X31" s="178" t="str">
        <f>IF(P31:P35="","",IF(T31="","",SUM(P31:P35)-$T31))</f>
        <v/>
      </c>
      <c r="Y31" s="181" t="str">
        <f>IF(X31="","",IF(T31="","",T31*100/SUM(P31:P35)))</f>
        <v/>
      </c>
      <c r="Z31" s="187"/>
      <c r="AA31" s="9"/>
      <c r="AB31" s="9"/>
      <c r="AC31" s="9"/>
      <c r="AD31" s="9"/>
    </row>
    <row r="32" spans="1:30" x14ac:dyDescent="0.25">
      <c r="A32" s="185"/>
      <c r="B32" s="203"/>
      <c r="C32" s="200"/>
      <c r="D32" s="197"/>
      <c r="E32" s="194"/>
      <c r="F32" s="191"/>
      <c r="G32" s="191"/>
      <c r="H32" s="46"/>
      <c r="I32" s="47"/>
      <c r="J32" s="48"/>
      <c r="K32" s="48" t="str">
        <f t="shared" si="0"/>
        <v/>
      </c>
      <c r="L32" s="24"/>
      <c r="M32" s="24"/>
      <c r="N32" s="24"/>
      <c r="O32" s="25"/>
      <c r="P32" s="144" t="str">
        <f t="shared" si="7"/>
        <v/>
      </c>
      <c r="Q32" s="158"/>
      <c r="R32" s="213"/>
      <c r="S32" s="164"/>
      <c r="T32" s="167"/>
      <c r="U32" s="170"/>
      <c r="V32" s="173"/>
      <c r="W32" s="176"/>
      <c r="X32" s="179"/>
      <c r="Y32" s="182"/>
      <c r="Z32" s="188"/>
      <c r="AA32" s="9"/>
      <c r="AB32" s="9"/>
      <c r="AC32" s="9"/>
      <c r="AD32" s="9"/>
    </row>
    <row r="33" spans="1:30" x14ac:dyDescent="0.25">
      <c r="A33" s="185"/>
      <c r="B33" s="203"/>
      <c r="C33" s="200"/>
      <c r="D33" s="197"/>
      <c r="E33" s="194"/>
      <c r="F33" s="191"/>
      <c r="G33" s="191"/>
      <c r="H33" s="46"/>
      <c r="I33" s="47"/>
      <c r="J33" s="48"/>
      <c r="K33" s="48" t="str">
        <f t="shared" si="0"/>
        <v/>
      </c>
      <c r="L33" s="24"/>
      <c r="M33" s="24"/>
      <c r="N33" s="24"/>
      <c r="O33" s="25"/>
      <c r="P33" s="144" t="str">
        <f t="shared" si="7"/>
        <v/>
      </c>
      <c r="Q33" s="158"/>
      <c r="R33" s="213"/>
      <c r="S33" s="164"/>
      <c r="T33" s="167"/>
      <c r="U33" s="170"/>
      <c r="V33" s="173"/>
      <c r="W33" s="176"/>
      <c r="X33" s="179"/>
      <c r="Y33" s="182"/>
      <c r="Z33" s="188"/>
      <c r="AA33" s="9"/>
      <c r="AB33" s="9"/>
      <c r="AC33" s="9"/>
      <c r="AD33" s="9"/>
    </row>
    <row r="34" spans="1:30" x14ac:dyDescent="0.25">
      <c r="A34" s="185"/>
      <c r="B34" s="203"/>
      <c r="C34" s="200"/>
      <c r="D34" s="197"/>
      <c r="E34" s="194"/>
      <c r="F34" s="191"/>
      <c r="G34" s="191"/>
      <c r="H34" s="46"/>
      <c r="I34" s="47"/>
      <c r="J34" s="48"/>
      <c r="K34" s="48" t="str">
        <f t="shared" si="0"/>
        <v/>
      </c>
      <c r="L34" s="24"/>
      <c r="M34" s="24"/>
      <c r="N34" s="24"/>
      <c r="O34" s="25"/>
      <c r="P34" s="144" t="str">
        <f t="shared" si="7"/>
        <v/>
      </c>
      <c r="Q34" s="158"/>
      <c r="R34" s="213"/>
      <c r="S34" s="164"/>
      <c r="T34" s="167"/>
      <c r="U34" s="170"/>
      <c r="V34" s="173"/>
      <c r="W34" s="176"/>
      <c r="X34" s="179"/>
      <c r="Y34" s="182"/>
      <c r="Z34" s="188"/>
      <c r="AA34" s="9"/>
      <c r="AB34" s="9"/>
      <c r="AC34" s="9"/>
      <c r="AD34" s="9"/>
    </row>
    <row r="35" spans="1:30" ht="15.75" thickBot="1" x14ac:dyDescent="0.3">
      <c r="A35" s="186"/>
      <c r="B35" s="204"/>
      <c r="C35" s="201"/>
      <c r="D35" s="198"/>
      <c r="E35" s="195"/>
      <c r="F35" s="192"/>
      <c r="G35" s="192"/>
      <c r="H35" s="54"/>
      <c r="I35" s="55"/>
      <c r="J35" s="56"/>
      <c r="K35" s="56" t="str">
        <f t="shared" si="0"/>
        <v/>
      </c>
      <c r="L35" s="57"/>
      <c r="M35" s="57"/>
      <c r="N35" s="57"/>
      <c r="O35" s="58"/>
      <c r="P35" s="145" t="str">
        <f t="shared" si="7"/>
        <v/>
      </c>
      <c r="Q35" s="159"/>
      <c r="R35" s="214"/>
      <c r="S35" s="165"/>
      <c r="T35" s="168"/>
      <c r="U35" s="171"/>
      <c r="V35" s="174"/>
      <c r="W35" s="177"/>
      <c r="X35" s="180"/>
      <c r="Y35" s="183"/>
      <c r="Z35" s="189"/>
      <c r="AA35" s="9"/>
      <c r="AB35" s="9"/>
      <c r="AC35" s="9"/>
      <c r="AD35" s="9"/>
    </row>
    <row r="36" spans="1:30" x14ac:dyDescent="0.25">
      <c r="A36" s="184">
        <v>25</v>
      </c>
      <c r="B36" s="202"/>
      <c r="C36" s="199"/>
      <c r="D36" s="196"/>
      <c r="E36" s="193"/>
      <c r="F36" s="190"/>
      <c r="G36" s="190"/>
      <c r="H36" s="65"/>
      <c r="I36" s="66"/>
      <c r="J36" s="67"/>
      <c r="K36" s="67" t="str">
        <f t="shared" si="0"/>
        <v/>
      </c>
      <c r="L36" s="68"/>
      <c r="M36" s="68"/>
      <c r="N36" s="68"/>
      <c r="O36" s="69"/>
      <c r="P36" s="146" t="str">
        <f t="shared" si="7"/>
        <v/>
      </c>
      <c r="Q36" s="157" t="str">
        <f t="shared" ref="Q36" si="9">IF(P36="","",SUM(P36:P40))</f>
        <v/>
      </c>
      <c r="R36" s="212"/>
      <c r="S36" s="163"/>
      <c r="T36" s="166" t="str">
        <f t="shared" si="8"/>
        <v/>
      </c>
      <c r="U36" s="169"/>
      <c r="V36" s="172"/>
      <c r="W36" s="175"/>
      <c r="X36" s="178" t="str">
        <f>IF(P36:P40="","",IF(T36="","",SUM(P36:P40)-$T36))</f>
        <v/>
      </c>
      <c r="Y36" s="181" t="str">
        <f>IF(X36="","",IF(T36="","",T36*100/SUM(P36:P40)))</f>
        <v/>
      </c>
      <c r="Z36" s="187"/>
      <c r="AA36" s="9"/>
      <c r="AB36" s="9"/>
      <c r="AC36" s="9"/>
      <c r="AD36" s="9"/>
    </row>
    <row r="37" spans="1:30" x14ac:dyDescent="0.25">
      <c r="A37" s="185"/>
      <c r="B37" s="203"/>
      <c r="C37" s="200"/>
      <c r="D37" s="197"/>
      <c r="E37" s="194"/>
      <c r="F37" s="191"/>
      <c r="G37" s="191"/>
      <c r="H37" s="46"/>
      <c r="I37" s="47"/>
      <c r="J37" s="48"/>
      <c r="K37" s="48" t="str">
        <f t="shared" si="0"/>
        <v/>
      </c>
      <c r="L37" s="24"/>
      <c r="M37" s="24"/>
      <c r="N37" s="24"/>
      <c r="O37" s="25"/>
      <c r="P37" s="144" t="str">
        <f t="shared" si="7"/>
        <v/>
      </c>
      <c r="Q37" s="158"/>
      <c r="R37" s="213"/>
      <c r="S37" s="164"/>
      <c r="T37" s="167"/>
      <c r="U37" s="170"/>
      <c r="V37" s="173"/>
      <c r="W37" s="176"/>
      <c r="X37" s="179"/>
      <c r="Y37" s="182"/>
      <c r="Z37" s="188"/>
      <c r="AA37" s="9"/>
      <c r="AB37" s="9"/>
      <c r="AC37" s="9"/>
      <c r="AD37" s="9"/>
    </row>
    <row r="38" spans="1:30" x14ac:dyDescent="0.25">
      <c r="A38" s="185"/>
      <c r="B38" s="203"/>
      <c r="C38" s="200"/>
      <c r="D38" s="197"/>
      <c r="E38" s="194"/>
      <c r="F38" s="191"/>
      <c r="G38" s="191"/>
      <c r="H38" s="46"/>
      <c r="I38" s="47"/>
      <c r="J38" s="48"/>
      <c r="K38" s="48" t="str">
        <f t="shared" si="0"/>
        <v/>
      </c>
      <c r="L38" s="24"/>
      <c r="M38" s="24"/>
      <c r="N38" s="24"/>
      <c r="O38" s="25"/>
      <c r="P38" s="144" t="str">
        <f t="shared" si="7"/>
        <v/>
      </c>
      <c r="Q38" s="158"/>
      <c r="R38" s="213"/>
      <c r="S38" s="164"/>
      <c r="T38" s="167"/>
      <c r="U38" s="170"/>
      <c r="V38" s="173"/>
      <c r="W38" s="176"/>
      <c r="X38" s="179"/>
      <c r="Y38" s="182"/>
      <c r="Z38" s="188"/>
      <c r="AA38" s="9"/>
      <c r="AB38" s="9"/>
      <c r="AC38" s="9"/>
      <c r="AD38" s="9"/>
    </row>
    <row r="39" spans="1:30" x14ac:dyDescent="0.25">
      <c r="A39" s="185"/>
      <c r="B39" s="203"/>
      <c r="C39" s="200"/>
      <c r="D39" s="197"/>
      <c r="E39" s="194"/>
      <c r="F39" s="191"/>
      <c r="G39" s="191"/>
      <c r="H39" s="46"/>
      <c r="I39" s="47"/>
      <c r="J39" s="48"/>
      <c r="K39" s="48" t="str">
        <f t="shared" si="0"/>
        <v/>
      </c>
      <c r="L39" s="24"/>
      <c r="M39" s="24"/>
      <c r="N39" s="24"/>
      <c r="O39" s="25"/>
      <c r="P39" s="144" t="str">
        <f t="shared" si="7"/>
        <v/>
      </c>
      <c r="Q39" s="158"/>
      <c r="R39" s="213"/>
      <c r="S39" s="164"/>
      <c r="T39" s="167"/>
      <c r="U39" s="170"/>
      <c r="V39" s="173"/>
      <c r="W39" s="176"/>
      <c r="X39" s="179"/>
      <c r="Y39" s="182"/>
      <c r="Z39" s="188"/>
      <c r="AA39" s="9"/>
      <c r="AB39" s="9"/>
      <c r="AC39" s="9"/>
      <c r="AD39" s="9"/>
    </row>
    <row r="40" spans="1:30" ht="15.75" thickBot="1" x14ac:dyDescent="0.3">
      <c r="A40" s="186"/>
      <c r="B40" s="204"/>
      <c r="C40" s="201"/>
      <c r="D40" s="198"/>
      <c r="E40" s="195"/>
      <c r="F40" s="192"/>
      <c r="G40" s="192"/>
      <c r="H40" s="54"/>
      <c r="I40" s="55"/>
      <c r="J40" s="56"/>
      <c r="K40" s="56" t="str">
        <f t="shared" si="0"/>
        <v/>
      </c>
      <c r="L40" s="57"/>
      <c r="M40" s="57"/>
      <c r="N40" s="57"/>
      <c r="O40" s="58"/>
      <c r="P40" s="145" t="str">
        <f t="shared" si="7"/>
        <v/>
      </c>
      <c r="Q40" s="159"/>
      <c r="R40" s="214"/>
      <c r="S40" s="165"/>
      <c r="T40" s="168"/>
      <c r="U40" s="171"/>
      <c r="V40" s="174"/>
      <c r="W40" s="177"/>
      <c r="X40" s="180"/>
      <c r="Y40" s="183"/>
      <c r="Z40" s="189"/>
      <c r="AA40" s="9"/>
      <c r="AB40" s="9"/>
      <c r="AC40" s="9"/>
      <c r="AD40" s="9"/>
    </row>
    <row r="41" spans="1:30" x14ac:dyDescent="0.25">
      <c r="A41" s="184">
        <v>26</v>
      </c>
      <c r="B41" s="202"/>
      <c r="C41" s="199"/>
      <c r="D41" s="196"/>
      <c r="E41" s="193"/>
      <c r="F41" s="190"/>
      <c r="G41" s="190"/>
      <c r="H41" s="65"/>
      <c r="I41" s="66"/>
      <c r="J41" s="67"/>
      <c r="K41" s="67" t="str">
        <f t="shared" si="0"/>
        <v/>
      </c>
      <c r="L41" s="68"/>
      <c r="M41" s="68"/>
      <c r="N41" s="68"/>
      <c r="O41" s="69"/>
      <c r="P41" s="146" t="str">
        <f t="shared" si="7"/>
        <v/>
      </c>
      <c r="Q41" s="157" t="str">
        <f t="shared" ref="Q41" si="10">IF(P41="","",SUM(P41:P45))</f>
        <v/>
      </c>
      <c r="R41" s="212"/>
      <c r="S41" s="163"/>
      <c r="T41" s="166" t="str">
        <f t="shared" si="8"/>
        <v/>
      </c>
      <c r="U41" s="169"/>
      <c r="V41" s="172"/>
      <c r="W41" s="175"/>
      <c r="X41" s="178" t="str">
        <f>IF(P41:P45="","",IF(T41="","",SUM(P41:P45)-$T41))</f>
        <v/>
      </c>
      <c r="Y41" s="181" t="str">
        <f>IF(X41="","",IF(T41="","",T41*100/SUM(P41:P45)))</f>
        <v/>
      </c>
      <c r="Z41" s="187"/>
      <c r="AA41" s="9"/>
      <c r="AB41" s="9"/>
      <c r="AC41" s="9"/>
      <c r="AD41" s="9"/>
    </row>
    <row r="42" spans="1:30" x14ac:dyDescent="0.25">
      <c r="A42" s="185"/>
      <c r="B42" s="203"/>
      <c r="C42" s="200"/>
      <c r="D42" s="197"/>
      <c r="E42" s="194"/>
      <c r="F42" s="191"/>
      <c r="G42" s="191"/>
      <c r="H42" s="46"/>
      <c r="I42" s="47"/>
      <c r="J42" s="48"/>
      <c r="K42" s="48" t="str">
        <f t="shared" si="0"/>
        <v/>
      </c>
      <c r="L42" s="24"/>
      <c r="M42" s="24"/>
      <c r="N42" s="24"/>
      <c r="O42" s="25"/>
      <c r="P42" s="144" t="str">
        <f t="shared" si="7"/>
        <v/>
      </c>
      <c r="Q42" s="158"/>
      <c r="R42" s="213"/>
      <c r="S42" s="164"/>
      <c r="T42" s="167"/>
      <c r="U42" s="170"/>
      <c r="V42" s="173"/>
      <c r="W42" s="176"/>
      <c r="X42" s="179"/>
      <c r="Y42" s="182"/>
      <c r="Z42" s="188"/>
      <c r="AA42" s="9"/>
      <c r="AB42" s="9"/>
      <c r="AC42" s="9"/>
      <c r="AD42" s="9"/>
    </row>
    <row r="43" spans="1:30" x14ac:dyDescent="0.25">
      <c r="A43" s="185"/>
      <c r="B43" s="203"/>
      <c r="C43" s="200"/>
      <c r="D43" s="197"/>
      <c r="E43" s="194"/>
      <c r="F43" s="191"/>
      <c r="G43" s="191"/>
      <c r="H43" s="46"/>
      <c r="I43" s="47"/>
      <c r="J43" s="48"/>
      <c r="K43" s="48" t="str">
        <f t="shared" si="0"/>
        <v/>
      </c>
      <c r="L43" s="24"/>
      <c r="M43" s="24"/>
      <c r="N43" s="24"/>
      <c r="O43" s="25"/>
      <c r="P43" s="144" t="str">
        <f t="shared" si="7"/>
        <v/>
      </c>
      <c r="Q43" s="158"/>
      <c r="R43" s="213"/>
      <c r="S43" s="164"/>
      <c r="T43" s="167"/>
      <c r="U43" s="170"/>
      <c r="V43" s="173"/>
      <c r="W43" s="176"/>
      <c r="X43" s="179"/>
      <c r="Y43" s="182"/>
      <c r="Z43" s="188"/>
      <c r="AA43" s="9"/>
      <c r="AB43" s="9"/>
      <c r="AC43" s="9"/>
      <c r="AD43" s="9"/>
    </row>
    <row r="44" spans="1:30" x14ac:dyDescent="0.25">
      <c r="A44" s="185"/>
      <c r="B44" s="203"/>
      <c r="C44" s="200"/>
      <c r="D44" s="197"/>
      <c r="E44" s="194"/>
      <c r="F44" s="191"/>
      <c r="G44" s="191"/>
      <c r="H44" s="46"/>
      <c r="I44" s="47"/>
      <c r="J44" s="48"/>
      <c r="K44" s="48" t="str">
        <f t="shared" si="0"/>
        <v/>
      </c>
      <c r="L44" s="24"/>
      <c r="M44" s="24"/>
      <c r="N44" s="24"/>
      <c r="O44" s="25"/>
      <c r="P44" s="144" t="str">
        <f t="shared" si="7"/>
        <v/>
      </c>
      <c r="Q44" s="158"/>
      <c r="R44" s="213"/>
      <c r="S44" s="164"/>
      <c r="T44" s="167"/>
      <c r="U44" s="170"/>
      <c r="V44" s="173"/>
      <c r="W44" s="176"/>
      <c r="X44" s="179"/>
      <c r="Y44" s="182"/>
      <c r="Z44" s="188"/>
      <c r="AA44" s="9"/>
      <c r="AB44" s="9"/>
      <c r="AC44" s="9"/>
      <c r="AD44" s="9"/>
    </row>
    <row r="45" spans="1:30" ht="15.75" thickBot="1" x14ac:dyDescent="0.3">
      <c r="A45" s="186"/>
      <c r="B45" s="204"/>
      <c r="C45" s="201"/>
      <c r="D45" s="198"/>
      <c r="E45" s="195"/>
      <c r="F45" s="192"/>
      <c r="G45" s="192"/>
      <c r="H45" s="54"/>
      <c r="I45" s="55"/>
      <c r="J45" s="56"/>
      <c r="K45" s="56" t="str">
        <f t="shared" si="0"/>
        <v/>
      </c>
      <c r="L45" s="57"/>
      <c r="M45" s="57"/>
      <c r="N45" s="57"/>
      <c r="O45" s="58"/>
      <c r="P45" s="145" t="str">
        <f t="shared" si="7"/>
        <v/>
      </c>
      <c r="Q45" s="159"/>
      <c r="R45" s="214"/>
      <c r="S45" s="165"/>
      <c r="T45" s="168"/>
      <c r="U45" s="171"/>
      <c r="V45" s="174"/>
      <c r="W45" s="177"/>
      <c r="X45" s="180"/>
      <c r="Y45" s="183"/>
      <c r="Z45" s="189"/>
      <c r="AA45" s="9"/>
      <c r="AB45" s="9"/>
      <c r="AC45" s="9"/>
      <c r="AD45" s="9"/>
    </row>
    <row r="46" spans="1:30" x14ac:dyDescent="0.25">
      <c r="A46" s="184">
        <v>27</v>
      </c>
      <c r="B46" s="202"/>
      <c r="C46" s="199"/>
      <c r="D46" s="196"/>
      <c r="E46" s="193"/>
      <c r="F46" s="190"/>
      <c r="G46" s="190"/>
      <c r="H46" s="65"/>
      <c r="I46" s="66"/>
      <c r="J46" s="67"/>
      <c r="K46" s="67" t="str">
        <f t="shared" si="0"/>
        <v/>
      </c>
      <c r="L46" s="68"/>
      <c r="M46" s="68"/>
      <c r="N46" s="68"/>
      <c r="O46" s="69"/>
      <c r="P46" s="146" t="str">
        <f t="shared" si="7"/>
        <v/>
      </c>
      <c r="Q46" s="157" t="str">
        <f t="shared" ref="Q46" si="11">IF(P46="","",SUM(P46:P50))</f>
        <v/>
      </c>
      <c r="R46" s="212"/>
      <c r="S46" s="163"/>
      <c r="T46" s="166" t="str">
        <f t="shared" si="8"/>
        <v/>
      </c>
      <c r="U46" s="169"/>
      <c r="V46" s="172"/>
      <c r="W46" s="175"/>
      <c r="X46" s="178" t="str">
        <f>IF(P46:P50="","",IF(T46="","",SUM(P46:P50)-$T46))</f>
        <v/>
      </c>
      <c r="Y46" s="181" t="str">
        <f>IF(X46="","",IF(T46="","",T46*100/SUM(P46:P50)))</f>
        <v/>
      </c>
      <c r="Z46" s="187"/>
      <c r="AA46" s="9"/>
      <c r="AB46" s="9"/>
      <c r="AC46" s="9"/>
      <c r="AD46" s="9"/>
    </row>
    <row r="47" spans="1:30" x14ac:dyDescent="0.25">
      <c r="A47" s="185"/>
      <c r="B47" s="203"/>
      <c r="C47" s="200"/>
      <c r="D47" s="197"/>
      <c r="E47" s="194"/>
      <c r="F47" s="191"/>
      <c r="G47" s="191"/>
      <c r="H47" s="46"/>
      <c r="I47" s="47"/>
      <c r="J47" s="48"/>
      <c r="K47" s="48" t="str">
        <f t="shared" si="0"/>
        <v/>
      </c>
      <c r="L47" s="24"/>
      <c r="M47" s="24"/>
      <c r="N47" s="24"/>
      <c r="O47" s="25"/>
      <c r="P47" s="144" t="str">
        <f t="shared" si="7"/>
        <v/>
      </c>
      <c r="Q47" s="158"/>
      <c r="R47" s="213"/>
      <c r="S47" s="164"/>
      <c r="T47" s="167"/>
      <c r="U47" s="170"/>
      <c r="V47" s="173"/>
      <c r="W47" s="176"/>
      <c r="X47" s="179"/>
      <c r="Y47" s="182"/>
      <c r="Z47" s="188"/>
      <c r="AA47" s="9"/>
      <c r="AB47" s="9"/>
      <c r="AC47" s="9"/>
      <c r="AD47" s="9"/>
    </row>
    <row r="48" spans="1:30" x14ac:dyDescent="0.25">
      <c r="A48" s="185"/>
      <c r="B48" s="203"/>
      <c r="C48" s="200"/>
      <c r="D48" s="197"/>
      <c r="E48" s="194"/>
      <c r="F48" s="191"/>
      <c r="G48" s="191"/>
      <c r="H48" s="46"/>
      <c r="I48" s="47"/>
      <c r="J48" s="48"/>
      <c r="K48" s="48" t="str">
        <f t="shared" si="0"/>
        <v/>
      </c>
      <c r="L48" s="24"/>
      <c r="M48" s="24"/>
      <c r="N48" s="24"/>
      <c r="O48" s="25"/>
      <c r="P48" s="144" t="str">
        <f t="shared" si="7"/>
        <v/>
      </c>
      <c r="Q48" s="158"/>
      <c r="R48" s="213"/>
      <c r="S48" s="164"/>
      <c r="T48" s="167"/>
      <c r="U48" s="170"/>
      <c r="V48" s="173"/>
      <c r="W48" s="176"/>
      <c r="X48" s="179"/>
      <c r="Y48" s="182"/>
      <c r="Z48" s="188"/>
      <c r="AA48" s="9"/>
      <c r="AB48" s="9"/>
      <c r="AC48" s="9"/>
      <c r="AD48" s="9"/>
    </row>
    <row r="49" spans="1:30" x14ac:dyDescent="0.25">
      <c r="A49" s="185"/>
      <c r="B49" s="203"/>
      <c r="C49" s="200"/>
      <c r="D49" s="197"/>
      <c r="E49" s="194"/>
      <c r="F49" s="191"/>
      <c r="G49" s="191"/>
      <c r="H49" s="46"/>
      <c r="I49" s="47"/>
      <c r="J49" s="48"/>
      <c r="K49" s="48" t="str">
        <f t="shared" si="0"/>
        <v/>
      </c>
      <c r="L49" s="24"/>
      <c r="M49" s="24"/>
      <c r="N49" s="24"/>
      <c r="O49" s="25"/>
      <c r="P49" s="144" t="str">
        <f t="shared" si="7"/>
        <v/>
      </c>
      <c r="Q49" s="158"/>
      <c r="R49" s="213"/>
      <c r="S49" s="164"/>
      <c r="T49" s="167"/>
      <c r="U49" s="170"/>
      <c r="V49" s="173"/>
      <c r="W49" s="176"/>
      <c r="X49" s="179"/>
      <c r="Y49" s="182"/>
      <c r="Z49" s="188"/>
      <c r="AA49" s="9"/>
      <c r="AB49" s="9"/>
      <c r="AC49" s="9"/>
      <c r="AD49" s="9"/>
    </row>
    <row r="50" spans="1:30" ht="15.75" thickBot="1" x14ac:dyDescent="0.3">
      <c r="A50" s="186"/>
      <c r="B50" s="204"/>
      <c r="C50" s="201"/>
      <c r="D50" s="198"/>
      <c r="E50" s="195"/>
      <c r="F50" s="192"/>
      <c r="G50" s="192"/>
      <c r="H50" s="54"/>
      <c r="I50" s="55"/>
      <c r="J50" s="56"/>
      <c r="K50" s="56" t="str">
        <f t="shared" si="0"/>
        <v/>
      </c>
      <c r="L50" s="57"/>
      <c r="M50" s="57"/>
      <c r="N50" s="57"/>
      <c r="O50" s="58"/>
      <c r="P50" s="145" t="str">
        <f t="shared" si="7"/>
        <v/>
      </c>
      <c r="Q50" s="159"/>
      <c r="R50" s="214"/>
      <c r="S50" s="165"/>
      <c r="T50" s="168"/>
      <c r="U50" s="171"/>
      <c r="V50" s="174"/>
      <c r="W50" s="177"/>
      <c r="X50" s="180"/>
      <c r="Y50" s="183"/>
      <c r="Z50" s="189"/>
      <c r="AA50" s="9"/>
      <c r="AB50" s="9"/>
      <c r="AC50" s="9"/>
      <c r="AD50" s="9"/>
    </row>
    <row r="51" spans="1:30" x14ac:dyDescent="0.25">
      <c r="A51" s="184">
        <v>28</v>
      </c>
      <c r="B51" s="202"/>
      <c r="C51" s="199"/>
      <c r="D51" s="196"/>
      <c r="E51" s="193"/>
      <c r="F51" s="190"/>
      <c r="G51" s="190"/>
      <c r="H51" s="65"/>
      <c r="I51" s="66"/>
      <c r="J51" s="67"/>
      <c r="K51" s="67" t="str">
        <f t="shared" si="0"/>
        <v/>
      </c>
      <c r="L51" s="68"/>
      <c r="M51" s="68"/>
      <c r="N51" s="68"/>
      <c r="O51" s="69"/>
      <c r="P51" s="146" t="str">
        <f t="shared" si="7"/>
        <v/>
      </c>
      <c r="Q51" s="157" t="str">
        <f t="shared" ref="Q51" si="12">IF(P51="","",SUM(P51:P55))</f>
        <v/>
      </c>
      <c r="R51" s="212"/>
      <c r="S51" s="163"/>
      <c r="T51" s="166" t="str">
        <f t="shared" si="8"/>
        <v/>
      </c>
      <c r="U51" s="169"/>
      <c r="V51" s="172"/>
      <c r="W51" s="175"/>
      <c r="X51" s="178" t="str">
        <f>IF(P51:P55="","",IF(T51="","",SUM(P51:P55)-$T51))</f>
        <v/>
      </c>
      <c r="Y51" s="181" t="str">
        <f>IF(X51="","",IF(T51="","",T51*100/SUM(P51:P55)))</f>
        <v/>
      </c>
      <c r="Z51" s="187"/>
      <c r="AA51" s="9"/>
      <c r="AB51" s="9"/>
      <c r="AC51" s="9"/>
      <c r="AD51" s="9"/>
    </row>
    <row r="52" spans="1:30" x14ac:dyDescent="0.25">
      <c r="A52" s="185"/>
      <c r="B52" s="203"/>
      <c r="C52" s="200"/>
      <c r="D52" s="197"/>
      <c r="E52" s="194"/>
      <c r="F52" s="191"/>
      <c r="G52" s="191"/>
      <c r="H52" s="46"/>
      <c r="I52" s="47"/>
      <c r="J52" s="48"/>
      <c r="K52" s="48" t="str">
        <f t="shared" si="0"/>
        <v/>
      </c>
      <c r="L52" s="24"/>
      <c r="M52" s="24"/>
      <c r="N52" s="24"/>
      <c r="O52" s="25"/>
      <c r="P52" s="144" t="str">
        <f t="shared" si="7"/>
        <v/>
      </c>
      <c r="Q52" s="158"/>
      <c r="R52" s="213"/>
      <c r="S52" s="164"/>
      <c r="T52" s="167"/>
      <c r="U52" s="170"/>
      <c r="V52" s="173"/>
      <c r="W52" s="176"/>
      <c r="X52" s="179"/>
      <c r="Y52" s="182"/>
      <c r="Z52" s="188"/>
      <c r="AA52" s="9"/>
      <c r="AB52" s="9"/>
      <c r="AC52" s="9"/>
      <c r="AD52" s="9"/>
    </row>
    <row r="53" spans="1:30" x14ac:dyDescent="0.25">
      <c r="A53" s="185"/>
      <c r="B53" s="203"/>
      <c r="C53" s="200"/>
      <c r="D53" s="197"/>
      <c r="E53" s="194"/>
      <c r="F53" s="191"/>
      <c r="G53" s="191"/>
      <c r="H53" s="46"/>
      <c r="I53" s="47"/>
      <c r="J53" s="48"/>
      <c r="K53" s="48" t="str">
        <f t="shared" si="0"/>
        <v/>
      </c>
      <c r="L53" s="24"/>
      <c r="M53" s="24"/>
      <c r="N53" s="24"/>
      <c r="O53" s="25"/>
      <c r="P53" s="144" t="str">
        <f t="shared" si="7"/>
        <v/>
      </c>
      <c r="Q53" s="158"/>
      <c r="R53" s="213"/>
      <c r="S53" s="164"/>
      <c r="T53" s="167"/>
      <c r="U53" s="170"/>
      <c r="V53" s="173"/>
      <c r="W53" s="176"/>
      <c r="X53" s="179"/>
      <c r="Y53" s="182"/>
      <c r="Z53" s="188"/>
      <c r="AA53" s="9"/>
      <c r="AB53" s="9"/>
      <c r="AC53" s="9"/>
      <c r="AD53" s="9"/>
    </row>
    <row r="54" spans="1:30" x14ac:dyDescent="0.25">
      <c r="A54" s="185"/>
      <c r="B54" s="203"/>
      <c r="C54" s="200"/>
      <c r="D54" s="197"/>
      <c r="E54" s="194"/>
      <c r="F54" s="191"/>
      <c r="G54" s="191"/>
      <c r="H54" s="46"/>
      <c r="I54" s="47"/>
      <c r="J54" s="48"/>
      <c r="K54" s="48" t="str">
        <f t="shared" si="0"/>
        <v/>
      </c>
      <c r="L54" s="24"/>
      <c r="M54" s="24"/>
      <c r="N54" s="24"/>
      <c r="O54" s="25"/>
      <c r="P54" s="144" t="str">
        <f t="shared" si="7"/>
        <v/>
      </c>
      <c r="Q54" s="158"/>
      <c r="R54" s="213"/>
      <c r="S54" s="164"/>
      <c r="T54" s="167"/>
      <c r="U54" s="170"/>
      <c r="V54" s="173"/>
      <c r="W54" s="176"/>
      <c r="X54" s="179"/>
      <c r="Y54" s="182"/>
      <c r="Z54" s="188"/>
      <c r="AA54" s="9"/>
      <c r="AB54" s="9"/>
      <c r="AC54" s="9"/>
      <c r="AD54" s="9"/>
    </row>
    <row r="55" spans="1:30" ht="15.75" thickBot="1" x14ac:dyDescent="0.3">
      <c r="A55" s="186"/>
      <c r="B55" s="204"/>
      <c r="C55" s="201"/>
      <c r="D55" s="198"/>
      <c r="E55" s="195"/>
      <c r="F55" s="192"/>
      <c r="G55" s="192"/>
      <c r="H55" s="54"/>
      <c r="I55" s="55"/>
      <c r="J55" s="56"/>
      <c r="K55" s="56" t="str">
        <f t="shared" si="0"/>
        <v/>
      </c>
      <c r="L55" s="57"/>
      <c r="M55" s="57"/>
      <c r="N55" s="57"/>
      <c r="O55" s="58"/>
      <c r="P55" s="145" t="str">
        <f t="shared" si="7"/>
        <v/>
      </c>
      <c r="Q55" s="159"/>
      <c r="R55" s="214"/>
      <c r="S55" s="165"/>
      <c r="T55" s="168"/>
      <c r="U55" s="171"/>
      <c r="V55" s="174"/>
      <c r="W55" s="177"/>
      <c r="X55" s="180"/>
      <c r="Y55" s="183"/>
      <c r="Z55" s="189"/>
      <c r="AA55" s="9"/>
      <c r="AB55" s="9"/>
      <c r="AC55" s="9"/>
      <c r="AD55" s="9"/>
    </row>
    <row r="56" spans="1:30" x14ac:dyDescent="0.25">
      <c r="A56" s="184">
        <v>29</v>
      </c>
      <c r="B56" s="202"/>
      <c r="C56" s="199"/>
      <c r="D56" s="196"/>
      <c r="E56" s="193"/>
      <c r="F56" s="190"/>
      <c r="G56" s="190"/>
      <c r="H56" s="65"/>
      <c r="I56" s="66"/>
      <c r="J56" s="67"/>
      <c r="K56" s="67" t="str">
        <f t="shared" si="0"/>
        <v/>
      </c>
      <c r="L56" s="68"/>
      <c r="M56" s="68"/>
      <c r="N56" s="68"/>
      <c r="O56" s="69"/>
      <c r="P56" s="146" t="str">
        <f t="shared" si="7"/>
        <v/>
      </c>
      <c r="Q56" s="157" t="str">
        <f t="shared" ref="Q56" si="13">IF(P56="","",SUM(P56:P60))</f>
        <v/>
      </c>
      <c r="R56" s="212"/>
      <c r="S56" s="163"/>
      <c r="T56" s="166" t="str">
        <f t="shared" si="8"/>
        <v/>
      </c>
      <c r="U56" s="169"/>
      <c r="V56" s="172" t="str">
        <f t="shared" si="3"/>
        <v/>
      </c>
      <c r="W56" s="175"/>
      <c r="X56" s="178" t="str">
        <f>IF(P56:P60="","",IF(T56="","",SUM(P56:P60)-$T56))</f>
        <v/>
      </c>
      <c r="Y56" s="181" t="str">
        <f>IF(X56="","",IF(T56="","",T56*100/SUM(P56:P60)))</f>
        <v/>
      </c>
      <c r="Z56" s="187"/>
      <c r="AA56" s="9"/>
      <c r="AB56" s="9"/>
      <c r="AC56" s="9"/>
      <c r="AD56" s="9"/>
    </row>
    <row r="57" spans="1:30" x14ac:dyDescent="0.25">
      <c r="A57" s="185"/>
      <c r="B57" s="203"/>
      <c r="C57" s="200"/>
      <c r="D57" s="197"/>
      <c r="E57" s="194"/>
      <c r="F57" s="191"/>
      <c r="G57" s="191"/>
      <c r="H57" s="46"/>
      <c r="I57" s="47"/>
      <c r="J57" s="48"/>
      <c r="K57" s="48" t="str">
        <f t="shared" si="0"/>
        <v/>
      </c>
      <c r="L57" s="24"/>
      <c r="M57" s="24"/>
      <c r="N57" s="24"/>
      <c r="O57" s="25"/>
      <c r="P57" s="144" t="str">
        <f t="shared" si="7"/>
        <v/>
      </c>
      <c r="Q57" s="158"/>
      <c r="R57" s="213"/>
      <c r="S57" s="164"/>
      <c r="T57" s="167"/>
      <c r="U57" s="170"/>
      <c r="V57" s="173" t="str">
        <f t="shared" si="3"/>
        <v/>
      </c>
      <c r="W57" s="176"/>
      <c r="X57" s="179"/>
      <c r="Y57" s="182"/>
      <c r="Z57" s="188"/>
      <c r="AA57" s="9"/>
      <c r="AB57" s="9"/>
      <c r="AC57" s="9"/>
      <c r="AD57" s="9"/>
    </row>
    <row r="58" spans="1:30" x14ac:dyDescent="0.25">
      <c r="A58" s="185"/>
      <c r="B58" s="203"/>
      <c r="C58" s="200"/>
      <c r="D58" s="197"/>
      <c r="E58" s="194"/>
      <c r="F58" s="191"/>
      <c r="G58" s="191"/>
      <c r="H58" s="46"/>
      <c r="I58" s="47"/>
      <c r="J58" s="48"/>
      <c r="K58" s="48" t="str">
        <f t="shared" si="0"/>
        <v/>
      </c>
      <c r="L58" s="24"/>
      <c r="M58" s="24"/>
      <c r="N58" s="24"/>
      <c r="O58" s="25"/>
      <c r="P58" s="144" t="str">
        <f t="shared" si="7"/>
        <v/>
      </c>
      <c r="Q58" s="158"/>
      <c r="R58" s="213"/>
      <c r="S58" s="164"/>
      <c r="T58" s="167"/>
      <c r="U58" s="170"/>
      <c r="V58" s="173" t="str">
        <f t="shared" si="3"/>
        <v/>
      </c>
      <c r="W58" s="176"/>
      <c r="X58" s="179"/>
      <c r="Y58" s="182"/>
      <c r="Z58" s="188"/>
      <c r="AA58" s="9"/>
      <c r="AB58" s="9"/>
      <c r="AC58" s="9"/>
      <c r="AD58" s="9"/>
    </row>
    <row r="59" spans="1:30" x14ac:dyDescent="0.25">
      <c r="A59" s="185"/>
      <c r="B59" s="203"/>
      <c r="C59" s="200"/>
      <c r="D59" s="197"/>
      <c r="E59" s="194"/>
      <c r="F59" s="191"/>
      <c r="G59" s="191"/>
      <c r="H59" s="46"/>
      <c r="I59" s="47"/>
      <c r="J59" s="48"/>
      <c r="K59" s="48" t="str">
        <f t="shared" si="0"/>
        <v/>
      </c>
      <c r="L59" s="24"/>
      <c r="M59" s="24"/>
      <c r="N59" s="24"/>
      <c r="O59" s="25"/>
      <c r="P59" s="144" t="str">
        <f t="shared" si="7"/>
        <v/>
      </c>
      <c r="Q59" s="158"/>
      <c r="R59" s="213"/>
      <c r="S59" s="164"/>
      <c r="T59" s="167"/>
      <c r="U59" s="170"/>
      <c r="V59" s="173" t="str">
        <f t="shared" si="3"/>
        <v/>
      </c>
      <c r="W59" s="176"/>
      <c r="X59" s="179"/>
      <c r="Y59" s="182"/>
      <c r="Z59" s="188"/>
      <c r="AA59" s="9"/>
      <c r="AB59" s="9"/>
      <c r="AC59" s="9"/>
      <c r="AD59" s="9"/>
    </row>
    <row r="60" spans="1:30" ht="15.75" thickBot="1" x14ac:dyDescent="0.3">
      <c r="A60" s="186"/>
      <c r="B60" s="204"/>
      <c r="C60" s="201"/>
      <c r="D60" s="198"/>
      <c r="E60" s="195"/>
      <c r="F60" s="192"/>
      <c r="G60" s="192"/>
      <c r="H60" s="54"/>
      <c r="I60" s="55"/>
      <c r="J60" s="56"/>
      <c r="K60" s="56" t="str">
        <f t="shared" si="0"/>
        <v/>
      </c>
      <c r="L60" s="57"/>
      <c r="M60" s="57"/>
      <c r="N60" s="57"/>
      <c r="O60" s="58"/>
      <c r="P60" s="145" t="str">
        <f t="shared" si="7"/>
        <v/>
      </c>
      <c r="Q60" s="159"/>
      <c r="R60" s="214"/>
      <c r="S60" s="165"/>
      <c r="T60" s="168"/>
      <c r="U60" s="171"/>
      <c r="V60" s="174" t="str">
        <f t="shared" si="3"/>
        <v/>
      </c>
      <c r="W60" s="177"/>
      <c r="X60" s="180"/>
      <c r="Y60" s="183"/>
      <c r="Z60" s="189"/>
      <c r="AA60" s="9"/>
      <c r="AB60" s="9"/>
      <c r="AC60" s="9"/>
      <c r="AD60" s="9"/>
    </row>
    <row r="61" spans="1:30" x14ac:dyDescent="0.25">
      <c r="A61" s="184">
        <v>30</v>
      </c>
      <c r="B61" s="202"/>
      <c r="C61" s="199"/>
      <c r="D61" s="196"/>
      <c r="E61" s="193"/>
      <c r="F61" s="190"/>
      <c r="G61" s="190"/>
      <c r="H61" s="65"/>
      <c r="I61" s="66"/>
      <c r="J61" s="67"/>
      <c r="K61" s="67" t="str">
        <f t="shared" si="0"/>
        <v/>
      </c>
      <c r="L61" s="68"/>
      <c r="M61" s="68"/>
      <c r="N61" s="68"/>
      <c r="O61" s="69"/>
      <c r="P61" s="146" t="str">
        <f t="shared" ref="P61:P70" si="14">IF(O61&gt;0,O61*N61/100*M61/100*L61/1000,"")</f>
        <v/>
      </c>
      <c r="Q61" s="157" t="str">
        <f t="shared" ref="Q61" si="15">IF(P61="","",SUM(P61:P65))</f>
        <v/>
      </c>
      <c r="R61" s="212"/>
      <c r="S61" s="163"/>
      <c r="T61" s="166" t="str">
        <f t="shared" ref="T61" si="16">IF(R61&gt;0,R61*S61,"")</f>
        <v/>
      </c>
      <c r="U61" s="169"/>
      <c r="V61" s="172" t="str">
        <f t="shared" si="3"/>
        <v/>
      </c>
      <c r="W61" s="175"/>
      <c r="X61" s="178" t="str">
        <f>IF(P61:P65="","",IF(T61="","",SUM(P61:P65)-$T61))</f>
        <v/>
      </c>
      <c r="Y61" s="181" t="str">
        <f>IF(X61="","",IF(T61="","",T61*100/SUM(P61:P65)))</f>
        <v/>
      </c>
      <c r="Z61" s="187"/>
      <c r="AA61" s="9"/>
      <c r="AB61" s="9"/>
      <c r="AC61" s="9"/>
      <c r="AD61" s="9"/>
    </row>
    <row r="62" spans="1:30" x14ac:dyDescent="0.25">
      <c r="A62" s="185"/>
      <c r="B62" s="203"/>
      <c r="C62" s="200"/>
      <c r="D62" s="197"/>
      <c r="E62" s="194"/>
      <c r="F62" s="191"/>
      <c r="G62" s="191"/>
      <c r="H62" s="46"/>
      <c r="I62" s="47"/>
      <c r="J62" s="48"/>
      <c r="K62" s="48" t="str">
        <f t="shared" si="0"/>
        <v/>
      </c>
      <c r="L62" s="24"/>
      <c r="M62" s="24"/>
      <c r="N62" s="24"/>
      <c r="O62" s="25"/>
      <c r="P62" s="144" t="str">
        <f t="shared" si="14"/>
        <v/>
      </c>
      <c r="Q62" s="158"/>
      <c r="R62" s="213"/>
      <c r="S62" s="164"/>
      <c r="T62" s="167"/>
      <c r="U62" s="170"/>
      <c r="V62" s="173" t="str">
        <f t="shared" si="3"/>
        <v/>
      </c>
      <c r="W62" s="176"/>
      <c r="X62" s="179"/>
      <c r="Y62" s="182"/>
      <c r="Z62" s="188"/>
      <c r="AA62" s="9"/>
      <c r="AB62" s="9"/>
      <c r="AC62" s="9"/>
      <c r="AD62" s="9"/>
    </row>
    <row r="63" spans="1:30" x14ac:dyDescent="0.25">
      <c r="A63" s="185"/>
      <c r="B63" s="203"/>
      <c r="C63" s="200"/>
      <c r="D63" s="197"/>
      <c r="E63" s="194"/>
      <c r="F63" s="191"/>
      <c r="G63" s="191"/>
      <c r="H63" s="46"/>
      <c r="I63" s="47"/>
      <c r="J63" s="48"/>
      <c r="K63" s="48" t="str">
        <f t="shared" si="0"/>
        <v/>
      </c>
      <c r="L63" s="24"/>
      <c r="M63" s="24"/>
      <c r="N63" s="24"/>
      <c r="O63" s="25"/>
      <c r="P63" s="144" t="str">
        <f t="shared" si="14"/>
        <v/>
      </c>
      <c r="Q63" s="158"/>
      <c r="R63" s="213"/>
      <c r="S63" s="164"/>
      <c r="T63" s="167"/>
      <c r="U63" s="170"/>
      <c r="V63" s="173" t="str">
        <f t="shared" si="3"/>
        <v/>
      </c>
      <c r="W63" s="176"/>
      <c r="X63" s="179"/>
      <c r="Y63" s="182"/>
      <c r="Z63" s="188"/>
      <c r="AA63" s="9"/>
      <c r="AB63" s="9"/>
      <c r="AC63" s="9"/>
      <c r="AD63" s="9"/>
    </row>
    <row r="64" spans="1:30" x14ac:dyDescent="0.25">
      <c r="A64" s="185"/>
      <c r="B64" s="203"/>
      <c r="C64" s="200"/>
      <c r="D64" s="197"/>
      <c r="E64" s="194"/>
      <c r="F64" s="191"/>
      <c r="G64" s="191"/>
      <c r="H64" s="46"/>
      <c r="I64" s="47"/>
      <c r="J64" s="48"/>
      <c r="K64" s="48" t="str">
        <f t="shared" si="0"/>
        <v/>
      </c>
      <c r="L64" s="24"/>
      <c r="M64" s="24"/>
      <c r="N64" s="24"/>
      <c r="O64" s="25"/>
      <c r="P64" s="144" t="str">
        <f t="shared" si="14"/>
        <v/>
      </c>
      <c r="Q64" s="158"/>
      <c r="R64" s="213"/>
      <c r="S64" s="164"/>
      <c r="T64" s="167"/>
      <c r="U64" s="170"/>
      <c r="V64" s="173" t="str">
        <f t="shared" si="3"/>
        <v/>
      </c>
      <c r="W64" s="176"/>
      <c r="X64" s="179"/>
      <c r="Y64" s="182"/>
      <c r="Z64" s="188"/>
      <c r="AA64" s="9"/>
      <c r="AB64" s="9"/>
      <c r="AC64" s="9"/>
      <c r="AD64" s="9"/>
    </row>
    <row r="65" spans="1:30" ht="15.75" thickBot="1" x14ac:dyDescent="0.3">
      <c r="A65" s="186"/>
      <c r="B65" s="204"/>
      <c r="C65" s="201"/>
      <c r="D65" s="198"/>
      <c r="E65" s="195"/>
      <c r="F65" s="192"/>
      <c r="G65" s="192"/>
      <c r="H65" s="54"/>
      <c r="I65" s="55"/>
      <c r="J65" s="56"/>
      <c r="K65" s="56" t="str">
        <f t="shared" si="0"/>
        <v/>
      </c>
      <c r="L65" s="57"/>
      <c r="M65" s="57"/>
      <c r="N65" s="57"/>
      <c r="O65" s="58"/>
      <c r="P65" s="145" t="str">
        <f t="shared" si="14"/>
        <v/>
      </c>
      <c r="Q65" s="159"/>
      <c r="R65" s="214"/>
      <c r="S65" s="165"/>
      <c r="T65" s="168"/>
      <c r="U65" s="171"/>
      <c r="V65" s="174" t="str">
        <f t="shared" si="3"/>
        <v/>
      </c>
      <c r="W65" s="177"/>
      <c r="X65" s="180"/>
      <c r="Y65" s="183"/>
      <c r="Z65" s="189"/>
      <c r="AA65" s="9"/>
      <c r="AB65" s="9"/>
      <c r="AC65" s="9"/>
      <c r="AD65" s="9"/>
    </row>
    <row r="66" spans="1:30" x14ac:dyDescent="0.25">
      <c r="A66" s="184">
        <v>31</v>
      </c>
      <c r="B66" s="202"/>
      <c r="C66" s="199"/>
      <c r="D66" s="196"/>
      <c r="E66" s="193"/>
      <c r="F66" s="190"/>
      <c r="G66" s="190"/>
      <c r="H66" s="65"/>
      <c r="I66" s="66"/>
      <c r="J66" s="67"/>
      <c r="K66" s="67" t="str">
        <f t="shared" si="0"/>
        <v/>
      </c>
      <c r="L66" s="68"/>
      <c r="M66" s="68"/>
      <c r="N66" s="68"/>
      <c r="O66" s="69"/>
      <c r="P66" s="146" t="str">
        <f t="shared" si="14"/>
        <v/>
      </c>
      <c r="Q66" s="157" t="str">
        <f t="shared" ref="Q66" si="17">IF(P66="","",SUM(P66:P70))</f>
        <v/>
      </c>
      <c r="R66" s="212"/>
      <c r="S66" s="163"/>
      <c r="T66" s="166" t="str">
        <f t="shared" ref="T66" si="18">IF(R66&gt;0,R66*S66,"")</f>
        <v/>
      </c>
      <c r="U66" s="169"/>
      <c r="V66" s="172" t="str">
        <f t="shared" si="3"/>
        <v/>
      </c>
      <c r="W66" s="175"/>
      <c r="X66" s="178" t="str">
        <f>IF(P66:P70="","",IF(T66="","",SUM(P66:P70)-$T66))</f>
        <v/>
      </c>
      <c r="Y66" s="181" t="str">
        <f>IF(X66="","",IF(T66="","",T66*100/SUM(P66:P70)))</f>
        <v/>
      </c>
      <c r="Z66" s="187"/>
      <c r="AA66" s="9"/>
      <c r="AB66" s="9"/>
      <c r="AC66" s="9"/>
      <c r="AD66" s="9"/>
    </row>
    <row r="67" spans="1:30" x14ac:dyDescent="0.25">
      <c r="A67" s="185"/>
      <c r="B67" s="203"/>
      <c r="C67" s="200"/>
      <c r="D67" s="197"/>
      <c r="E67" s="194"/>
      <c r="F67" s="191"/>
      <c r="G67" s="191"/>
      <c r="H67" s="46"/>
      <c r="I67" s="47"/>
      <c r="J67" s="48"/>
      <c r="K67" s="48" t="str">
        <f t="shared" si="0"/>
        <v/>
      </c>
      <c r="L67" s="24"/>
      <c r="M67" s="24"/>
      <c r="N67" s="24"/>
      <c r="O67" s="25"/>
      <c r="P67" s="144" t="str">
        <f t="shared" si="14"/>
        <v/>
      </c>
      <c r="Q67" s="158"/>
      <c r="R67" s="213"/>
      <c r="S67" s="164"/>
      <c r="T67" s="167"/>
      <c r="U67" s="170"/>
      <c r="V67" s="173" t="str">
        <f t="shared" si="3"/>
        <v/>
      </c>
      <c r="W67" s="176"/>
      <c r="X67" s="179"/>
      <c r="Y67" s="182"/>
      <c r="Z67" s="188"/>
      <c r="AA67" s="9"/>
      <c r="AB67" s="9"/>
      <c r="AC67" s="9"/>
      <c r="AD67" s="9"/>
    </row>
    <row r="68" spans="1:30" x14ac:dyDescent="0.25">
      <c r="A68" s="185"/>
      <c r="B68" s="203"/>
      <c r="C68" s="200"/>
      <c r="D68" s="197"/>
      <c r="E68" s="194"/>
      <c r="F68" s="191"/>
      <c r="G68" s="191"/>
      <c r="H68" s="46"/>
      <c r="I68" s="47"/>
      <c r="J68" s="48"/>
      <c r="K68" s="48" t="str">
        <f t="shared" si="0"/>
        <v/>
      </c>
      <c r="L68" s="24"/>
      <c r="M68" s="24"/>
      <c r="N68" s="24"/>
      <c r="O68" s="25"/>
      <c r="P68" s="144" t="str">
        <f t="shared" si="14"/>
        <v/>
      </c>
      <c r="Q68" s="158"/>
      <c r="R68" s="213"/>
      <c r="S68" s="164"/>
      <c r="T68" s="167"/>
      <c r="U68" s="170"/>
      <c r="V68" s="173" t="str">
        <f t="shared" si="3"/>
        <v/>
      </c>
      <c r="W68" s="176"/>
      <c r="X68" s="179"/>
      <c r="Y68" s="182"/>
      <c r="Z68" s="188"/>
      <c r="AA68" s="9"/>
      <c r="AB68" s="9"/>
      <c r="AC68" s="9"/>
      <c r="AD68" s="9"/>
    </row>
    <row r="69" spans="1:30" x14ac:dyDescent="0.25">
      <c r="A69" s="185"/>
      <c r="B69" s="203"/>
      <c r="C69" s="200"/>
      <c r="D69" s="197"/>
      <c r="E69" s="194"/>
      <c r="F69" s="191"/>
      <c r="G69" s="191"/>
      <c r="H69" s="46"/>
      <c r="I69" s="47"/>
      <c r="J69" s="48"/>
      <c r="K69" s="48" t="str">
        <f t="shared" ref="K69:K90" si="19">IF(NOT(ISERROR(SEARCH("Mix",J69,1))),"FSC Mix",IF(NOT(ISERROR(SEARCH("100%",J69,1))),"FSC 100%",IF(NOT(ISERROR(SEARCH("Recycled",J69,1))),"FSC Recycled","")))</f>
        <v/>
      </c>
      <c r="L69" s="24"/>
      <c r="M69" s="24"/>
      <c r="N69" s="24"/>
      <c r="O69" s="25"/>
      <c r="P69" s="144" t="str">
        <f t="shared" si="14"/>
        <v/>
      </c>
      <c r="Q69" s="158"/>
      <c r="R69" s="213"/>
      <c r="S69" s="164"/>
      <c r="T69" s="167"/>
      <c r="U69" s="170"/>
      <c r="V69" s="173" t="str">
        <f t="shared" ref="V69:V90" si="20">IF(NOT(ISERROR(SEARCH("Mix",U69,1))),"FSC Mix",IF(NOT(ISERROR(SEARCH("100%",U69,1))),"FSC 100%",IF(NOT(ISERROR(SEARCH("Recycled",U69,1))),"FSC Recycled","")))</f>
        <v/>
      </c>
      <c r="W69" s="176"/>
      <c r="X69" s="179"/>
      <c r="Y69" s="182"/>
      <c r="Z69" s="188"/>
      <c r="AA69" s="9"/>
      <c r="AB69" s="9"/>
      <c r="AC69" s="9"/>
      <c r="AD69" s="9"/>
    </row>
    <row r="70" spans="1:30" ht="15.75" thickBot="1" x14ac:dyDescent="0.3">
      <c r="A70" s="186"/>
      <c r="B70" s="204"/>
      <c r="C70" s="201"/>
      <c r="D70" s="198"/>
      <c r="E70" s="195"/>
      <c r="F70" s="192"/>
      <c r="G70" s="192"/>
      <c r="H70" s="54"/>
      <c r="I70" s="55"/>
      <c r="J70" s="56"/>
      <c r="K70" s="56" t="str">
        <f t="shared" si="19"/>
        <v/>
      </c>
      <c r="L70" s="57"/>
      <c r="M70" s="57"/>
      <c r="N70" s="57"/>
      <c r="O70" s="58"/>
      <c r="P70" s="145" t="str">
        <f t="shared" si="14"/>
        <v/>
      </c>
      <c r="Q70" s="159"/>
      <c r="R70" s="214"/>
      <c r="S70" s="165"/>
      <c r="T70" s="168"/>
      <c r="U70" s="171"/>
      <c r="V70" s="174" t="str">
        <f t="shared" si="20"/>
        <v/>
      </c>
      <c r="W70" s="177"/>
      <c r="X70" s="180"/>
      <c r="Y70" s="183"/>
      <c r="Z70" s="189"/>
      <c r="AA70" s="9"/>
      <c r="AB70" s="9"/>
      <c r="AC70" s="9"/>
      <c r="AD70" s="9"/>
    </row>
    <row r="71" spans="1:30" x14ac:dyDescent="0.25">
      <c r="A71" s="184">
        <v>32</v>
      </c>
      <c r="B71" s="202"/>
      <c r="C71" s="199"/>
      <c r="D71" s="196"/>
      <c r="E71" s="193"/>
      <c r="F71" s="190"/>
      <c r="G71" s="190"/>
      <c r="H71" s="65"/>
      <c r="I71" s="66"/>
      <c r="J71" s="67"/>
      <c r="K71" s="67" t="str">
        <f t="shared" si="19"/>
        <v/>
      </c>
      <c r="L71" s="68"/>
      <c r="M71" s="68"/>
      <c r="N71" s="68"/>
      <c r="O71" s="69"/>
      <c r="P71" s="146" t="str">
        <f t="shared" ref="P71:P85" si="21">IF(O71&gt;0,O71*N71/100*M71/100*L71/1000,"")</f>
        <v/>
      </c>
      <c r="Q71" s="157" t="str">
        <f t="shared" ref="Q71" si="22">IF(P71="","",SUM(P71:P75))</f>
        <v/>
      </c>
      <c r="R71" s="212"/>
      <c r="S71" s="163"/>
      <c r="T71" s="166" t="str">
        <f t="shared" ref="T71" si="23">IF(R71&gt;0,R71*S71,"")</f>
        <v/>
      </c>
      <c r="U71" s="169"/>
      <c r="V71" s="172" t="str">
        <f t="shared" si="20"/>
        <v/>
      </c>
      <c r="W71" s="175"/>
      <c r="X71" s="178" t="str">
        <f>IF(P71:P75="","",IF(T71="","",SUM(P71:P75)-$T71))</f>
        <v/>
      </c>
      <c r="Y71" s="181" t="str">
        <f>IF(X71="","",IF(T71="","",T71*100/SUM(P71:P75)))</f>
        <v/>
      </c>
      <c r="Z71" s="187"/>
      <c r="AA71" s="9"/>
      <c r="AB71" s="9"/>
      <c r="AC71" s="9"/>
      <c r="AD71" s="9"/>
    </row>
    <row r="72" spans="1:30" x14ac:dyDescent="0.25">
      <c r="A72" s="185"/>
      <c r="B72" s="203"/>
      <c r="C72" s="200"/>
      <c r="D72" s="197"/>
      <c r="E72" s="194"/>
      <c r="F72" s="191"/>
      <c r="G72" s="191"/>
      <c r="H72" s="46"/>
      <c r="I72" s="47"/>
      <c r="J72" s="48"/>
      <c r="K72" s="48" t="str">
        <f t="shared" si="19"/>
        <v/>
      </c>
      <c r="L72" s="24"/>
      <c r="M72" s="24"/>
      <c r="N72" s="24"/>
      <c r="O72" s="25"/>
      <c r="P72" s="144" t="str">
        <f t="shared" si="21"/>
        <v/>
      </c>
      <c r="Q72" s="158"/>
      <c r="R72" s="213"/>
      <c r="S72" s="164"/>
      <c r="T72" s="167"/>
      <c r="U72" s="170"/>
      <c r="V72" s="173" t="str">
        <f t="shared" si="20"/>
        <v/>
      </c>
      <c r="W72" s="176"/>
      <c r="X72" s="179"/>
      <c r="Y72" s="182"/>
      <c r="Z72" s="188"/>
      <c r="AA72" s="9"/>
      <c r="AB72" s="9"/>
      <c r="AC72" s="9"/>
      <c r="AD72" s="9"/>
    </row>
    <row r="73" spans="1:30" x14ac:dyDescent="0.25">
      <c r="A73" s="185"/>
      <c r="B73" s="203"/>
      <c r="C73" s="200"/>
      <c r="D73" s="197"/>
      <c r="E73" s="194"/>
      <c r="F73" s="191"/>
      <c r="G73" s="191"/>
      <c r="H73" s="46"/>
      <c r="I73" s="47"/>
      <c r="J73" s="48"/>
      <c r="K73" s="48" t="str">
        <f t="shared" si="19"/>
        <v/>
      </c>
      <c r="L73" s="24"/>
      <c r="M73" s="24"/>
      <c r="N73" s="24"/>
      <c r="O73" s="25"/>
      <c r="P73" s="144" t="str">
        <f t="shared" si="21"/>
        <v/>
      </c>
      <c r="Q73" s="158"/>
      <c r="R73" s="213"/>
      <c r="S73" s="164"/>
      <c r="T73" s="167"/>
      <c r="U73" s="170"/>
      <c r="V73" s="173" t="str">
        <f t="shared" si="20"/>
        <v/>
      </c>
      <c r="W73" s="176"/>
      <c r="X73" s="179"/>
      <c r="Y73" s="182"/>
      <c r="Z73" s="188"/>
      <c r="AA73" s="9"/>
      <c r="AB73" s="9"/>
      <c r="AC73" s="9"/>
      <c r="AD73" s="9"/>
    </row>
    <row r="74" spans="1:30" x14ac:dyDescent="0.25">
      <c r="A74" s="185"/>
      <c r="B74" s="203"/>
      <c r="C74" s="200"/>
      <c r="D74" s="197"/>
      <c r="E74" s="194"/>
      <c r="F74" s="191"/>
      <c r="G74" s="191"/>
      <c r="H74" s="46"/>
      <c r="I74" s="47"/>
      <c r="J74" s="48"/>
      <c r="K74" s="48" t="str">
        <f t="shared" si="19"/>
        <v/>
      </c>
      <c r="L74" s="24"/>
      <c r="M74" s="24"/>
      <c r="N74" s="24"/>
      <c r="O74" s="25"/>
      <c r="P74" s="144" t="str">
        <f t="shared" si="21"/>
        <v/>
      </c>
      <c r="Q74" s="158"/>
      <c r="R74" s="213"/>
      <c r="S74" s="164"/>
      <c r="T74" s="167"/>
      <c r="U74" s="170"/>
      <c r="V74" s="173" t="str">
        <f t="shared" si="20"/>
        <v/>
      </c>
      <c r="W74" s="176"/>
      <c r="X74" s="179"/>
      <c r="Y74" s="182"/>
      <c r="Z74" s="188"/>
      <c r="AA74" s="9"/>
      <c r="AB74" s="9"/>
      <c r="AC74" s="9"/>
      <c r="AD74" s="9"/>
    </row>
    <row r="75" spans="1:30" ht="15.75" thickBot="1" x14ac:dyDescent="0.3">
      <c r="A75" s="186"/>
      <c r="B75" s="204"/>
      <c r="C75" s="201"/>
      <c r="D75" s="198"/>
      <c r="E75" s="195"/>
      <c r="F75" s="192"/>
      <c r="G75" s="192"/>
      <c r="H75" s="54"/>
      <c r="I75" s="55"/>
      <c r="J75" s="56"/>
      <c r="K75" s="56" t="str">
        <f t="shared" si="19"/>
        <v/>
      </c>
      <c r="L75" s="57"/>
      <c r="M75" s="57"/>
      <c r="N75" s="57"/>
      <c r="O75" s="58"/>
      <c r="P75" s="145" t="str">
        <f t="shared" si="21"/>
        <v/>
      </c>
      <c r="Q75" s="159"/>
      <c r="R75" s="214"/>
      <c r="S75" s="165"/>
      <c r="T75" s="168"/>
      <c r="U75" s="171"/>
      <c r="V75" s="174" t="str">
        <f t="shared" si="20"/>
        <v/>
      </c>
      <c r="W75" s="177"/>
      <c r="X75" s="180"/>
      <c r="Y75" s="183"/>
      <c r="Z75" s="189"/>
      <c r="AA75" s="9"/>
      <c r="AB75" s="9"/>
      <c r="AC75" s="9"/>
      <c r="AD75" s="9"/>
    </row>
    <row r="76" spans="1:30" x14ac:dyDescent="0.25">
      <c r="A76" s="184">
        <v>33</v>
      </c>
      <c r="B76" s="202"/>
      <c r="C76" s="199"/>
      <c r="D76" s="196"/>
      <c r="E76" s="193"/>
      <c r="F76" s="190"/>
      <c r="G76" s="190"/>
      <c r="H76" s="65"/>
      <c r="I76" s="66"/>
      <c r="J76" s="67"/>
      <c r="K76" s="67" t="str">
        <f t="shared" si="19"/>
        <v/>
      </c>
      <c r="L76" s="68"/>
      <c r="M76" s="68"/>
      <c r="N76" s="68"/>
      <c r="O76" s="69"/>
      <c r="P76" s="146" t="str">
        <f t="shared" si="21"/>
        <v/>
      </c>
      <c r="Q76" s="157" t="str">
        <f t="shared" ref="Q76" si="24">IF(P76="","",SUM(P76:P80))</f>
        <v/>
      </c>
      <c r="R76" s="212"/>
      <c r="S76" s="163"/>
      <c r="T76" s="166" t="str">
        <f t="shared" ref="T76" si="25">IF(R76&gt;0,R76*S76,"")</f>
        <v/>
      </c>
      <c r="U76" s="169"/>
      <c r="V76" s="172" t="str">
        <f t="shared" si="20"/>
        <v/>
      </c>
      <c r="W76" s="175"/>
      <c r="X76" s="178" t="str">
        <f>IF(P76:P80="","",IF(T76="","",SUM(P76:P80)-$T76))</f>
        <v/>
      </c>
      <c r="Y76" s="181" t="str">
        <f>IF(X76="","",IF(T76="","",T76*100/SUM(P76:P80)))</f>
        <v/>
      </c>
      <c r="Z76" s="187"/>
      <c r="AA76" s="9"/>
      <c r="AB76" s="9"/>
      <c r="AC76" s="9"/>
      <c r="AD76" s="9"/>
    </row>
    <row r="77" spans="1:30" x14ac:dyDescent="0.25">
      <c r="A77" s="185"/>
      <c r="B77" s="203"/>
      <c r="C77" s="200"/>
      <c r="D77" s="197"/>
      <c r="E77" s="194"/>
      <c r="F77" s="191"/>
      <c r="G77" s="191"/>
      <c r="H77" s="46"/>
      <c r="I77" s="47"/>
      <c r="J77" s="48"/>
      <c r="K77" s="48" t="str">
        <f t="shared" si="19"/>
        <v/>
      </c>
      <c r="L77" s="24"/>
      <c r="M77" s="24"/>
      <c r="N77" s="24"/>
      <c r="O77" s="25"/>
      <c r="P77" s="144" t="str">
        <f t="shared" si="21"/>
        <v/>
      </c>
      <c r="Q77" s="158"/>
      <c r="R77" s="213"/>
      <c r="S77" s="164"/>
      <c r="T77" s="167"/>
      <c r="U77" s="170"/>
      <c r="V77" s="173" t="str">
        <f t="shared" si="20"/>
        <v/>
      </c>
      <c r="W77" s="176"/>
      <c r="X77" s="179"/>
      <c r="Y77" s="182"/>
      <c r="Z77" s="188"/>
      <c r="AA77" s="9"/>
      <c r="AB77" s="9"/>
      <c r="AC77" s="9"/>
      <c r="AD77" s="9"/>
    </row>
    <row r="78" spans="1:30" x14ac:dyDescent="0.25">
      <c r="A78" s="185"/>
      <c r="B78" s="203"/>
      <c r="C78" s="200"/>
      <c r="D78" s="197"/>
      <c r="E78" s="194"/>
      <c r="F78" s="191"/>
      <c r="G78" s="191"/>
      <c r="H78" s="46"/>
      <c r="I78" s="47"/>
      <c r="J78" s="48"/>
      <c r="K78" s="48" t="str">
        <f t="shared" si="19"/>
        <v/>
      </c>
      <c r="L78" s="24"/>
      <c r="M78" s="24"/>
      <c r="N78" s="24"/>
      <c r="O78" s="25"/>
      <c r="P78" s="144" t="str">
        <f t="shared" si="21"/>
        <v/>
      </c>
      <c r="Q78" s="158"/>
      <c r="R78" s="213"/>
      <c r="S78" s="164"/>
      <c r="T78" s="167"/>
      <c r="U78" s="170"/>
      <c r="V78" s="173" t="str">
        <f t="shared" si="20"/>
        <v/>
      </c>
      <c r="W78" s="176"/>
      <c r="X78" s="179"/>
      <c r="Y78" s="182"/>
      <c r="Z78" s="188"/>
      <c r="AA78" s="9"/>
      <c r="AB78" s="9"/>
      <c r="AC78" s="9"/>
      <c r="AD78" s="9"/>
    </row>
    <row r="79" spans="1:30" x14ac:dyDescent="0.25">
      <c r="A79" s="185"/>
      <c r="B79" s="203"/>
      <c r="C79" s="200"/>
      <c r="D79" s="197"/>
      <c r="E79" s="194"/>
      <c r="F79" s="191"/>
      <c r="G79" s="191"/>
      <c r="H79" s="46"/>
      <c r="I79" s="47"/>
      <c r="J79" s="48"/>
      <c r="K79" s="48" t="str">
        <f t="shared" si="19"/>
        <v/>
      </c>
      <c r="L79" s="24"/>
      <c r="M79" s="24"/>
      <c r="N79" s="24"/>
      <c r="O79" s="25"/>
      <c r="P79" s="144" t="str">
        <f t="shared" si="21"/>
        <v/>
      </c>
      <c r="Q79" s="158"/>
      <c r="R79" s="213"/>
      <c r="S79" s="164"/>
      <c r="T79" s="167"/>
      <c r="U79" s="170"/>
      <c r="V79" s="173" t="str">
        <f t="shared" si="20"/>
        <v/>
      </c>
      <c r="W79" s="176"/>
      <c r="X79" s="179"/>
      <c r="Y79" s="182"/>
      <c r="Z79" s="188"/>
      <c r="AA79" s="9"/>
      <c r="AB79" s="9"/>
      <c r="AC79" s="9"/>
      <c r="AD79" s="9"/>
    </row>
    <row r="80" spans="1:30" ht="15.75" thickBot="1" x14ac:dyDescent="0.3">
      <c r="A80" s="186"/>
      <c r="B80" s="204"/>
      <c r="C80" s="201"/>
      <c r="D80" s="198"/>
      <c r="E80" s="195"/>
      <c r="F80" s="192"/>
      <c r="G80" s="192"/>
      <c r="H80" s="54"/>
      <c r="I80" s="55"/>
      <c r="J80" s="56"/>
      <c r="K80" s="56" t="str">
        <f t="shared" si="19"/>
        <v/>
      </c>
      <c r="L80" s="57"/>
      <c r="M80" s="57"/>
      <c r="N80" s="57"/>
      <c r="O80" s="58"/>
      <c r="P80" s="145" t="str">
        <f t="shared" si="21"/>
        <v/>
      </c>
      <c r="Q80" s="159"/>
      <c r="R80" s="214"/>
      <c r="S80" s="165"/>
      <c r="T80" s="168"/>
      <c r="U80" s="171"/>
      <c r="V80" s="174" t="str">
        <f t="shared" si="20"/>
        <v/>
      </c>
      <c r="W80" s="177"/>
      <c r="X80" s="180"/>
      <c r="Y80" s="183"/>
      <c r="Z80" s="189"/>
      <c r="AA80" s="9"/>
      <c r="AB80" s="9"/>
      <c r="AC80" s="9"/>
      <c r="AD80" s="9"/>
    </row>
    <row r="81" spans="1:30" x14ac:dyDescent="0.25">
      <c r="A81" s="184">
        <v>34</v>
      </c>
      <c r="B81" s="202"/>
      <c r="C81" s="199"/>
      <c r="D81" s="196"/>
      <c r="E81" s="193"/>
      <c r="F81" s="190"/>
      <c r="G81" s="190"/>
      <c r="H81" s="65"/>
      <c r="I81" s="66"/>
      <c r="J81" s="67"/>
      <c r="K81" s="67" t="str">
        <f t="shared" si="19"/>
        <v/>
      </c>
      <c r="L81" s="68"/>
      <c r="M81" s="68"/>
      <c r="N81" s="68"/>
      <c r="O81" s="69"/>
      <c r="P81" s="146" t="str">
        <f t="shared" si="21"/>
        <v/>
      </c>
      <c r="Q81" s="157" t="str">
        <f t="shared" ref="Q81" si="26">IF(P81="","",SUM(P81:P85))</f>
        <v/>
      </c>
      <c r="R81" s="212"/>
      <c r="S81" s="163"/>
      <c r="T81" s="166" t="str">
        <f t="shared" ref="T81" si="27">IF(R81&gt;0,R81*S81,"")</f>
        <v/>
      </c>
      <c r="U81" s="169"/>
      <c r="V81" s="172" t="str">
        <f t="shared" si="20"/>
        <v/>
      </c>
      <c r="W81" s="175"/>
      <c r="X81" s="178" t="str">
        <f>IF(P81:P85="","",IF(T81="","",SUM(P81:P85)-$T81))</f>
        <v/>
      </c>
      <c r="Y81" s="181" t="str">
        <f>IF(X81="","",IF(T81="","",T81*100/SUM(P81:P85)))</f>
        <v/>
      </c>
      <c r="Z81" s="187"/>
      <c r="AA81" s="9"/>
      <c r="AB81" s="9"/>
      <c r="AC81" s="9"/>
      <c r="AD81" s="9"/>
    </row>
    <row r="82" spans="1:30" x14ac:dyDescent="0.25">
      <c r="A82" s="185"/>
      <c r="B82" s="203"/>
      <c r="C82" s="200"/>
      <c r="D82" s="197"/>
      <c r="E82" s="194"/>
      <c r="F82" s="191"/>
      <c r="G82" s="191"/>
      <c r="H82" s="46"/>
      <c r="I82" s="47"/>
      <c r="J82" s="48"/>
      <c r="K82" s="48" t="str">
        <f t="shared" si="19"/>
        <v/>
      </c>
      <c r="L82" s="24"/>
      <c r="M82" s="24"/>
      <c r="N82" s="24"/>
      <c r="O82" s="25"/>
      <c r="P82" s="144" t="str">
        <f t="shared" si="21"/>
        <v/>
      </c>
      <c r="Q82" s="158"/>
      <c r="R82" s="213"/>
      <c r="S82" s="164"/>
      <c r="T82" s="167"/>
      <c r="U82" s="170"/>
      <c r="V82" s="173" t="str">
        <f t="shared" si="20"/>
        <v/>
      </c>
      <c r="W82" s="176"/>
      <c r="X82" s="179"/>
      <c r="Y82" s="182"/>
      <c r="Z82" s="188"/>
      <c r="AA82" s="9"/>
      <c r="AB82" s="9"/>
      <c r="AC82" s="9"/>
      <c r="AD82" s="9"/>
    </row>
    <row r="83" spans="1:30" x14ac:dyDescent="0.25">
      <c r="A83" s="185"/>
      <c r="B83" s="203"/>
      <c r="C83" s="200"/>
      <c r="D83" s="197"/>
      <c r="E83" s="194"/>
      <c r="F83" s="191"/>
      <c r="G83" s="191"/>
      <c r="H83" s="46"/>
      <c r="I83" s="47"/>
      <c r="J83" s="48"/>
      <c r="K83" s="48" t="str">
        <f t="shared" si="19"/>
        <v/>
      </c>
      <c r="L83" s="24"/>
      <c r="M83" s="24"/>
      <c r="N83" s="24"/>
      <c r="O83" s="25"/>
      <c r="P83" s="144" t="str">
        <f t="shared" si="21"/>
        <v/>
      </c>
      <c r="Q83" s="158"/>
      <c r="R83" s="213"/>
      <c r="S83" s="164"/>
      <c r="T83" s="167"/>
      <c r="U83" s="170"/>
      <c r="V83" s="173" t="str">
        <f t="shared" si="20"/>
        <v/>
      </c>
      <c r="W83" s="176"/>
      <c r="X83" s="179"/>
      <c r="Y83" s="182"/>
      <c r="Z83" s="188"/>
      <c r="AA83" s="9"/>
      <c r="AB83" s="9"/>
      <c r="AC83" s="9"/>
      <c r="AD83" s="9"/>
    </row>
    <row r="84" spans="1:30" x14ac:dyDescent="0.25">
      <c r="A84" s="185"/>
      <c r="B84" s="203"/>
      <c r="C84" s="200"/>
      <c r="D84" s="197"/>
      <c r="E84" s="194"/>
      <c r="F84" s="191"/>
      <c r="G84" s="191"/>
      <c r="H84" s="46"/>
      <c r="I84" s="47"/>
      <c r="J84" s="48"/>
      <c r="K84" s="48" t="str">
        <f t="shared" si="19"/>
        <v/>
      </c>
      <c r="L84" s="24"/>
      <c r="M84" s="24"/>
      <c r="N84" s="24"/>
      <c r="O84" s="25"/>
      <c r="P84" s="144" t="str">
        <f t="shared" si="21"/>
        <v/>
      </c>
      <c r="Q84" s="158"/>
      <c r="R84" s="213"/>
      <c r="S84" s="164"/>
      <c r="T84" s="167"/>
      <c r="U84" s="170"/>
      <c r="V84" s="173" t="str">
        <f t="shared" si="20"/>
        <v/>
      </c>
      <c r="W84" s="176"/>
      <c r="X84" s="179"/>
      <c r="Y84" s="182"/>
      <c r="Z84" s="188"/>
      <c r="AA84" s="9"/>
      <c r="AB84" s="9"/>
      <c r="AC84" s="9"/>
      <c r="AD84" s="9"/>
    </row>
    <row r="85" spans="1:30" ht="15.75" thickBot="1" x14ac:dyDescent="0.3">
      <c r="A85" s="186"/>
      <c r="B85" s="204"/>
      <c r="C85" s="201"/>
      <c r="D85" s="198"/>
      <c r="E85" s="195"/>
      <c r="F85" s="192"/>
      <c r="G85" s="192"/>
      <c r="H85" s="54"/>
      <c r="I85" s="55"/>
      <c r="J85" s="56"/>
      <c r="K85" s="56" t="str">
        <f t="shared" si="19"/>
        <v/>
      </c>
      <c r="L85" s="57"/>
      <c r="M85" s="57"/>
      <c r="N85" s="57"/>
      <c r="O85" s="58"/>
      <c r="P85" s="145" t="str">
        <f t="shared" si="21"/>
        <v/>
      </c>
      <c r="Q85" s="159"/>
      <c r="R85" s="214"/>
      <c r="S85" s="165"/>
      <c r="T85" s="168"/>
      <c r="U85" s="171"/>
      <c r="V85" s="174" t="str">
        <f t="shared" si="20"/>
        <v/>
      </c>
      <c r="W85" s="177"/>
      <c r="X85" s="180"/>
      <c r="Y85" s="183"/>
      <c r="Z85" s="189"/>
      <c r="AA85" s="9"/>
      <c r="AB85" s="9"/>
      <c r="AC85" s="9"/>
      <c r="AD85" s="9"/>
    </row>
    <row r="86" spans="1:30" x14ac:dyDescent="0.25">
      <c r="A86" s="184">
        <v>35</v>
      </c>
      <c r="B86" s="202"/>
      <c r="C86" s="199"/>
      <c r="D86" s="196"/>
      <c r="E86" s="193"/>
      <c r="F86" s="190"/>
      <c r="G86" s="190"/>
      <c r="H86" s="65"/>
      <c r="I86" s="66"/>
      <c r="J86" s="67"/>
      <c r="K86" s="67" t="str">
        <f t="shared" si="19"/>
        <v/>
      </c>
      <c r="L86" s="68"/>
      <c r="M86" s="68"/>
      <c r="N86" s="68"/>
      <c r="O86" s="69"/>
      <c r="P86" s="146" t="str">
        <f t="shared" ref="P86:P90" si="28">IF(O86&gt;0,O86*N86/100*M86/100*L86/1000,"")</f>
        <v/>
      </c>
      <c r="Q86" s="157" t="str">
        <f t="shared" ref="Q86" si="29">IF(P86="","",SUM(P86:P90))</f>
        <v/>
      </c>
      <c r="R86" s="212"/>
      <c r="S86" s="163"/>
      <c r="T86" s="166" t="str">
        <f t="shared" ref="T86" si="30">IF(R86&gt;0,R86*S86,"")</f>
        <v/>
      </c>
      <c r="U86" s="169"/>
      <c r="V86" s="172" t="str">
        <f t="shared" si="20"/>
        <v/>
      </c>
      <c r="W86" s="175"/>
      <c r="X86" s="178" t="str">
        <f>IF(P86:P90="","",IF(T86="","",SUM(P86:P90)-$T86))</f>
        <v/>
      </c>
      <c r="Y86" s="181" t="str">
        <f>IF(X86="","",IF(T86="","",T86*100/SUM(P86:P90)))</f>
        <v/>
      </c>
      <c r="Z86" s="187"/>
      <c r="AA86" s="9"/>
      <c r="AB86" s="9"/>
      <c r="AC86" s="9"/>
      <c r="AD86" s="9"/>
    </row>
    <row r="87" spans="1:30" x14ac:dyDescent="0.25">
      <c r="A87" s="185"/>
      <c r="B87" s="203"/>
      <c r="C87" s="200"/>
      <c r="D87" s="197"/>
      <c r="E87" s="194"/>
      <c r="F87" s="191"/>
      <c r="G87" s="191"/>
      <c r="H87" s="46"/>
      <c r="I87" s="47"/>
      <c r="J87" s="48"/>
      <c r="K87" s="48" t="str">
        <f t="shared" si="19"/>
        <v/>
      </c>
      <c r="L87" s="24"/>
      <c r="M87" s="24"/>
      <c r="N87" s="24"/>
      <c r="O87" s="25"/>
      <c r="P87" s="144" t="str">
        <f t="shared" si="28"/>
        <v/>
      </c>
      <c r="Q87" s="158"/>
      <c r="R87" s="213"/>
      <c r="S87" s="164"/>
      <c r="T87" s="167"/>
      <c r="U87" s="170"/>
      <c r="V87" s="173" t="str">
        <f t="shared" si="20"/>
        <v/>
      </c>
      <c r="W87" s="176"/>
      <c r="X87" s="179"/>
      <c r="Y87" s="182"/>
      <c r="Z87" s="188"/>
      <c r="AA87" s="9"/>
      <c r="AB87" s="9"/>
      <c r="AC87" s="9"/>
      <c r="AD87" s="9"/>
    </row>
    <row r="88" spans="1:30" x14ac:dyDescent="0.25">
      <c r="A88" s="185"/>
      <c r="B88" s="203"/>
      <c r="C88" s="200"/>
      <c r="D88" s="197"/>
      <c r="E88" s="194"/>
      <c r="F88" s="191"/>
      <c r="G88" s="191"/>
      <c r="H88" s="46"/>
      <c r="I88" s="47"/>
      <c r="J88" s="48"/>
      <c r="K88" s="48" t="str">
        <f t="shared" si="19"/>
        <v/>
      </c>
      <c r="L88" s="24"/>
      <c r="M88" s="24"/>
      <c r="N88" s="24"/>
      <c r="O88" s="25"/>
      <c r="P88" s="144" t="str">
        <f t="shared" si="28"/>
        <v/>
      </c>
      <c r="Q88" s="158"/>
      <c r="R88" s="213"/>
      <c r="S88" s="164"/>
      <c r="T88" s="167"/>
      <c r="U88" s="170"/>
      <c r="V88" s="173" t="str">
        <f t="shared" si="20"/>
        <v/>
      </c>
      <c r="W88" s="176"/>
      <c r="X88" s="179"/>
      <c r="Y88" s="182"/>
      <c r="Z88" s="188"/>
      <c r="AA88" s="9"/>
      <c r="AB88" s="9"/>
      <c r="AC88" s="9"/>
      <c r="AD88" s="9"/>
    </row>
    <row r="89" spans="1:30" x14ac:dyDescent="0.25">
      <c r="A89" s="185"/>
      <c r="B89" s="203"/>
      <c r="C89" s="200"/>
      <c r="D89" s="197"/>
      <c r="E89" s="194"/>
      <c r="F89" s="191"/>
      <c r="G89" s="191"/>
      <c r="H89" s="46"/>
      <c r="I89" s="47"/>
      <c r="J89" s="48"/>
      <c r="K89" s="48" t="str">
        <f t="shared" si="19"/>
        <v/>
      </c>
      <c r="L89" s="24"/>
      <c r="M89" s="24"/>
      <c r="N89" s="24"/>
      <c r="O89" s="25"/>
      <c r="P89" s="144" t="str">
        <f t="shared" si="28"/>
        <v/>
      </c>
      <c r="Q89" s="158"/>
      <c r="R89" s="213"/>
      <c r="S89" s="164"/>
      <c r="T89" s="167"/>
      <c r="U89" s="170"/>
      <c r="V89" s="173" t="str">
        <f t="shared" si="20"/>
        <v/>
      </c>
      <c r="W89" s="176"/>
      <c r="X89" s="179"/>
      <c r="Y89" s="182"/>
      <c r="Z89" s="188"/>
      <c r="AA89" s="9"/>
      <c r="AB89" s="9"/>
      <c r="AC89" s="9"/>
      <c r="AD89" s="9"/>
    </row>
    <row r="90" spans="1:30" ht="15.75" thickBot="1" x14ac:dyDescent="0.3">
      <c r="A90" s="186"/>
      <c r="B90" s="204"/>
      <c r="C90" s="201"/>
      <c r="D90" s="198"/>
      <c r="E90" s="195"/>
      <c r="F90" s="192"/>
      <c r="G90" s="192"/>
      <c r="H90" s="54"/>
      <c r="I90" s="55"/>
      <c r="J90" s="56"/>
      <c r="K90" s="56" t="str">
        <f t="shared" si="19"/>
        <v/>
      </c>
      <c r="L90" s="57"/>
      <c r="M90" s="57"/>
      <c r="N90" s="57"/>
      <c r="O90" s="58"/>
      <c r="P90" s="145" t="str">
        <f t="shared" si="28"/>
        <v/>
      </c>
      <c r="Q90" s="159"/>
      <c r="R90" s="214"/>
      <c r="S90" s="165"/>
      <c r="T90" s="168"/>
      <c r="U90" s="171"/>
      <c r="V90" s="174" t="str">
        <f t="shared" si="20"/>
        <v/>
      </c>
      <c r="W90" s="177"/>
      <c r="X90" s="180"/>
      <c r="Y90" s="183"/>
      <c r="Z90" s="189"/>
      <c r="AA90" s="9"/>
      <c r="AB90" s="9"/>
      <c r="AC90" s="9"/>
      <c r="AD90" s="9"/>
    </row>
    <row r="91" spans="1:30" s="9" customFormat="1" x14ac:dyDescent="0.25">
      <c r="A91" s="31"/>
      <c r="B91" s="41"/>
      <c r="C91" s="41"/>
      <c r="D91" s="41"/>
      <c r="E91" s="41"/>
      <c r="F91" s="41"/>
      <c r="G91" s="41"/>
      <c r="H91" s="41"/>
      <c r="W91" s="31"/>
      <c r="Z91" s="31"/>
    </row>
    <row r="92" spans="1:30" s="9" customFormat="1" x14ac:dyDescent="0.25">
      <c r="A92" s="31"/>
      <c r="B92" s="41"/>
      <c r="C92" s="41"/>
      <c r="D92" s="41"/>
      <c r="E92" s="41"/>
      <c r="F92" s="41"/>
      <c r="G92" s="41"/>
      <c r="H92" s="41"/>
      <c r="W92" s="31"/>
      <c r="Z92" s="31"/>
    </row>
    <row r="93" spans="1:30" s="9" customFormat="1" x14ac:dyDescent="0.25">
      <c r="A93" s="31"/>
      <c r="B93" s="41"/>
      <c r="C93" s="41"/>
      <c r="D93" s="41"/>
      <c r="E93" s="41"/>
      <c r="F93" s="41"/>
      <c r="G93" s="41"/>
      <c r="H93" s="41"/>
      <c r="W93" s="31"/>
      <c r="Z93" s="31"/>
    </row>
    <row r="94" spans="1:30" s="9" customFormat="1" x14ac:dyDescent="0.25">
      <c r="A94" s="31"/>
      <c r="B94" s="41"/>
      <c r="C94" s="41"/>
      <c r="D94" s="41"/>
      <c r="E94" s="41"/>
      <c r="F94" s="41"/>
      <c r="G94" s="41"/>
      <c r="H94" s="41"/>
      <c r="W94" s="31"/>
      <c r="Z94" s="31"/>
    </row>
    <row r="95" spans="1:30" s="9" customFormat="1" x14ac:dyDescent="0.25">
      <c r="A95" s="31"/>
      <c r="B95" s="41"/>
      <c r="C95" s="41"/>
      <c r="D95" s="41"/>
      <c r="E95" s="41"/>
      <c r="F95" s="41"/>
      <c r="G95" s="41"/>
      <c r="H95" s="41"/>
      <c r="W95" s="31"/>
      <c r="Z95" s="31"/>
    </row>
    <row r="96" spans="1:30" s="9" customFormat="1" x14ac:dyDescent="0.25">
      <c r="A96" s="31"/>
      <c r="B96" s="41"/>
      <c r="C96" s="41"/>
      <c r="D96" s="41"/>
      <c r="E96" s="41"/>
      <c r="F96" s="41"/>
      <c r="G96" s="41"/>
      <c r="H96" s="41"/>
      <c r="W96" s="31"/>
      <c r="Z96" s="31"/>
    </row>
    <row r="97" spans="1:26" s="9" customFormat="1" x14ac:dyDescent="0.25">
      <c r="A97" s="31"/>
      <c r="B97" s="41"/>
      <c r="C97" s="41"/>
      <c r="D97" s="41"/>
      <c r="E97" s="41"/>
      <c r="F97" s="41"/>
      <c r="G97" s="41"/>
      <c r="H97" s="41"/>
      <c r="W97" s="31"/>
      <c r="Z97" s="31"/>
    </row>
    <row r="98" spans="1:26" s="9" customFormat="1" x14ac:dyDescent="0.25">
      <c r="A98" s="31"/>
      <c r="B98" s="41"/>
      <c r="C98" s="41"/>
      <c r="D98" s="41"/>
      <c r="E98" s="41"/>
      <c r="F98" s="41"/>
      <c r="G98" s="41"/>
      <c r="H98" s="41"/>
      <c r="W98" s="31"/>
      <c r="Z98" s="31"/>
    </row>
    <row r="99" spans="1:26" s="9" customFormat="1" x14ac:dyDescent="0.25">
      <c r="A99" s="31"/>
      <c r="B99" s="41"/>
      <c r="C99" s="41"/>
      <c r="D99" s="41"/>
      <c r="E99" s="41"/>
      <c r="F99" s="41"/>
      <c r="G99" s="41"/>
      <c r="H99" s="41"/>
      <c r="W99" s="31"/>
      <c r="Z99" s="31"/>
    </row>
    <row r="100" spans="1:26" s="9" customFormat="1" x14ac:dyDescent="0.25">
      <c r="A100" s="31"/>
      <c r="B100" s="41"/>
      <c r="C100" s="41"/>
      <c r="D100" s="41"/>
      <c r="E100" s="41"/>
      <c r="F100" s="41"/>
      <c r="G100" s="41"/>
      <c r="H100" s="41"/>
      <c r="W100" s="31"/>
      <c r="Z100" s="31"/>
    </row>
    <row r="101" spans="1:26" s="9" customFormat="1" x14ac:dyDescent="0.25">
      <c r="A101" s="31"/>
      <c r="B101" s="41"/>
      <c r="C101" s="41"/>
      <c r="D101" s="41"/>
      <c r="E101" s="41"/>
      <c r="F101" s="41"/>
      <c r="G101" s="41"/>
      <c r="H101" s="41"/>
      <c r="W101" s="31"/>
      <c r="Z101" s="31"/>
    </row>
    <row r="102" spans="1:26" s="9" customFormat="1" x14ac:dyDescent="0.25">
      <c r="A102" s="31"/>
      <c r="B102" s="41"/>
      <c r="C102" s="41"/>
      <c r="D102" s="41"/>
      <c r="E102" s="41"/>
      <c r="F102" s="41"/>
      <c r="G102" s="41"/>
      <c r="H102" s="41"/>
      <c r="W102" s="31"/>
      <c r="Z102" s="31"/>
    </row>
    <row r="103" spans="1:26" s="9" customFormat="1" x14ac:dyDescent="0.25">
      <c r="A103" s="31"/>
      <c r="B103" s="41"/>
      <c r="C103" s="41"/>
      <c r="D103" s="41"/>
      <c r="E103" s="41"/>
      <c r="F103" s="41"/>
      <c r="G103" s="41"/>
      <c r="H103" s="41"/>
      <c r="W103" s="31"/>
      <c r="Z103" s="31"/>
    </row>
    <row r="104" spans="1:26" s="9" customFormat="1" x14ac:dyDescent="0.25">
      <c r="A104" s="31"/>
      <c r="B104" s="41"/>
      <c r="C104" s="41"/>
      <c r="D104" s="41"/>
      <c r="E104" s="41"/>
      <c r="F104" s="41"/>
      <c r="G104" s="41"/>
      <c r="H104" s="41"/>
      <c r="W104" s="31"/>
      <c r="Z104" s="31"/>
    </row>
    <row r="105" spans="1:26" s="9" customFormat="1" x14ac:dyDescent="0.25">
      <c r="A105" s="31"/>
      <c r="B105" s="41"/>
      <c r="C105" s="41"/>
      <c r="D105" s="41"/>
      <c r="E105" s="41"/>
      <c r="F105" s="41"/>
      <c r="G105" s="41"/>
      <c r="H105" s="41"/>
      <c r="W105" s="31"/>
      <c r="Z105" s="31"/>
    </row>
    <row r="106" spans="1:26" s="9" customFormat="1" x14ac:dyDescent="0.25">
      <c r="A106" s="31"/>
      <c r="B106" s="41"/>
      <c r="C106" s="41"/>
      <c r="D106" s="41"/>
      <c r="E106" s="41"/>
      <c r="F106" s="41"/>
      <c r="G106" s="41"/>
      <c r="H106" s="41"/>
      <c r="W106" s="31"/>
      <c r="Z106" s="31"/>
    </row>
    <row r="107" spans="1:26" s="9" customFormat="1" x14ac:dyDescent="0.25">
      <c r="A107" s="31"/>
      <c r="B107" s="41"/>
      <c r="C107" s="41"/>
      <c r="D107" s="41"/>
      <c r="E107" s="41"/>
      <c r="F107" s="41"/>
      <c r="G107" s="41"/>
      <c r="H107" s="41"/>
      <c r="W107" s="31"/>
      <c r="Z107" s="31"/>
    </row>
    <row r="108" spans="1:26" s="9" customFormat="1" x14ac:dyDescent="0.25">
      <c r="A108" s="31"/>
      <c r="B108" s="41"/>
      <c r="C108" s="41"/>
      <c r="D108" s="41"/>
      <c r="E108" s="41"/>
      <c r="F108" s="41"/>
      <c r="G108" s="41"/>
      <c r="H108" s="41"/>
      <c r="W108" s="31"/>
      <c r="Z108" s="31"/>
    </row>
    <row r="109" spans="1:26" s="9" customFormat="1" x14ac:dyDescent="0.25">
      <c r="A109" s="31"/>
      <c r="B109" s="41"/>
      <c r="C109" s="41"/>
      <c r="D109" s="41"/>
      <c r="E109" s="41"/>
      <c r="F109" s="41"/>
      <c r="G109" s="41"/>
      <c r="H109" s="41"/>
      <c r="W109" s="31"/>
      <c r="Z109" s="31"/>
    </row>
    <row r="110" spans="1:26" s="9" customFormat="1" x14ac:dyDescent="0.25">
      <c r="A110" s="31"/>
      <c r="B110" s="41"/>
      <c r="C110" s="41"/>
      <c r="D110" s="41"/>
      <c r="E110" s="41"/>
      <c r="F110" s="41"/>
      <c r="G110" s="41"/>
      <c r="H110" s="41"/>
      <c r="W110" s="31"/>
      <c r="Z110" s="31"/>
    </row>
    <row r="111" spans="1:26" s="9" customFormat="1" x14ac:dyDescent="0.25">
      <c r="A111" s="31"/>
      <c r="B111" s="41"/>
      <c r="C111" s="41"/>
      <c r="D111" s="41"/>
      <c r="E111" s="41"/>
      <c r="F111" s="41"/>
      <c r="G111" s="41"/>
      <c r="H111" s="41"/>
      <c r="W111" s="31"/>
      <c r="Z111" s="31"/>
    </row>
    <row r="112" spans="1:26" s="9" customFormat="1" x14ac:dyDescent="0.25">
      <c r="A112" s="31"/>
      <c r="B112" s="41"/>
      <c r="C112" s="41"/>
      <c r="D112" s="41"/>
      <c r="E112" s="41"/>
      <c r="F112" s="41"/>
      <c r="G112" s="41"/>
      <c r="H112" s="41"/>
      <c r="W112" s="31"/>
      <c r="Z112" s="31"/>
    </row>
    <row r="113" spans="1:26" s="9" customFormat="1" x14ac:dyDescent="0.25">
      <c r="A113" s="31"/>
      <c r="B113" s="41"/>
      <c r="C113" s="41"/>
      <c r="D113" s="41"/>
      <c r="E113" s="41"/>
      <c r="F113" s="41"/>
      <c r="G113" s="41"/>
      <c r="H113" s="41"/>
      <c r="W113" s="31"/>
      <c r="Z113" s="31"/>
    </row>
    <row r="114" spans="1:26" s="9" customFormat="1" x14ac:dyDescent="0.25">
      <c r="A114" s="31"/>
      <c r="B114" s="41"/>
      <c r="C114" s="41"/>
      <c r="D114" s="41"/>
      <c r="E114" s="41"/>
      <c r="F114" s="41"/>
      <c r="G114" s="41"/>
      <c r="H114" s="41"/>
      <c r="W114" s="31"/>
      <c r="Z114" s="31"/>
    </row>
    <row r="115" spans="1:26" s="9" customFormat="1" x14ac:dyDescent="0.25">
      <c r="A115" s="31"/>
      <c r="B115" s="41"/>
      <c r="C115" s="41"/>
      <c r="D115" s="41"/>
      <c r="E115" s="41"/>
      <c r="F115" s="41"/>
      <c r="G115" s="41"/>
      <c r="H115" s="41"/>
      <c r="W115" s="31"/>
      <c r="Z115" s="31"/>
    </row>
    <row r="116" spans="1:26" s="9" customFormat="1" x14ac:dyDescent="0.25">
      <c r="A116" s="31"/>
      <c r="B116" s="41"/>
      <c r="C116" s="41"/>
      <c r="D116" s="41"/>
      <c r="E116" s="41"/>
      <c r="F116" s="41"/>
      <c r="G116" s="41"/>
      <c r="H116" s="41"/>
      <c r="W116" s="31"/>
      <c r="Z116" s="31"/>
    </row>
    <row r="117" spans="1:26" s="9" customFormat="1" x14ac:dyDescent="0.25">
      <c r="A117" s="31"/>
      <c r="B117" s="41"/>
      <c r="C117" s="41"/>
      <c r="D117" s="41"/>
      <c r="E117" s="41"/>
      <c r="F117" s="41"/>
      <c r="G117" s="41"/>
      <c r="H117" s="41"/>
      <c r="W117" s="31"/>
      <c r="Z117" s="31"/>
    </row>
    <row r="118" spans="1:26" s="9" customFormat="1" x14ac:dyDescent="0.25">
      <c r="A118" s="31"/>
      <c r="B118" s="41"/>
      <c r="C118" s="41"/>
      <c r="D118" s="41"/>
      <c r="E118" s="41"/>
      <c r="F118" s="41"/>
      <c r="G118" s="41"/>
      <c r="H118" s="41"/>
      <c r="W118" s="31"/>
      <c r="Z118" s="31"/>
    </row>
    <row r="119" spans="1:26" s="9" customFormat="1" x14ac:dyDescent="0.25">
      <c r="A119" s="31"/>
      <c r="B119" s="41"/>
      <c r="C119" s="41"/>
      <c r="D119" s="41"/>
      <c r="E119" s="41"/>
      <c r="F119" s="41"/>
      <c r="G119" s="41"/>
      <c r="H119" s="41"/>
      <c r="W119" s="31"/>
      <c r="Z119" s="31"/>
    </row>
  </sheetData>
  <customSheetViews>
    <customSheetView guid="{0BFEF840-B972-4C24-8621-995602E0DB9A}" fitToPage="1">
      <selection activeCell="A11" sqref="A11"/>
      <pageMargins left="0.70866141732283472" right="0.70866141732283472" top="0.78740157480314965" bottom="0.78740157480314965" header="0.31496062992125984" footer="0.31496062992125984"/>
      <pageSetup paperSize="9" scale="48" fitToHeight="6" orientation="landscape" r:id="rId1"/>
    </customSheetView>
  </customSheetViews>
  <mergeCells count="227">
    <mergeCell ref="B81:B85"/>
    <mergeCell ref="C81:C85"/>
    <mergeCell ref="D81:D85"/>
    <mergeCell ref="E81:E85"/>
    <mergeCell ref="F81:F85"/>
    <mergeCell ref="G81:G85"/>
    <mergeCell ref="B86:B90"/>
    <mergeCell ref="C86:C90"/>
    <mergeCell ref="D86:D90"/>
    <mergeCell ref="E86:E90"/>
    <mergeCell ref="F86:F90"/>
    <mergeCell ref="G86:G90"/>
    <mergeCell ref="B71:B75"/>
    <mergeCell ref="C71:C75"/>
    <mergeCell ref="D71:D75"/>
    <mergeCell ref="E71:E75"/>
    <mergeCell ref="F71:F75"/>
    <mergeCell ref="G71:G75"/>
    <mergeCell ref="B76:B80"/>
    <mergeCell ref="C76:C80"/>
    <mergeCell ref="D76:D80"/>
    <mergeCell ref="E76:E80"/>
    <mergeCell ref="F76:F80"/>
    <mergeCell ref="G76:G80"/>
    <mergeCell ref="B61:B65"/>
    <mergeCell ref="C61:C65"/>
    <mergeCell ref="D61:D65"/>
    <mergeCell ref="E61:E65"/>
    <mergeCell ref="F61:F65"/>
    <mergeCell ref="G61:G65"/>
    <mergeCell ref="B66:B70"/>
    <mergeCell ref="C66:C70"/>
    <mergeCell ref="D66:D70"/>
    <mergeCell ref="E66:E70"/>
    <mergeCell ref="F66:F70"/>
    <mergeCell ref="G66:G70"/>
    <mergeCell ref="B51:B55"/>
    <mergeCell ref="C51:C55"/>
    <mergeCell ref="D51:D55"/>
    <mergeCell ref="E51:E55"/>
    <mergeCell ref="F51:F55"/>
    <mergeCell ref="G51:G55"/>
    <mergeCell ref="B56:B60"/>
    <mergeCell ref="C56:C60"/>
    <mergeCell ref="D56:D60"/>
    <mergeCell ref="E56:E60"/>
    <mergeCell ref="F56:F60"/>
    <mergeCell ref="G56:G60"/>
    <mergeCell ref="B41:B45"/>
    <mergeCell ref="C41:C45"/>
    <mergeCell ref="D41:D45"/>
    <mergeCell ref="E41:E45"/>
    <mergeCell ref="F41:F45"/>
    <mergeCell ref="G41:G45"/>
    <mergeCell ref="B46:B50"/>
    <mergeCell ref="C46:C50"/>
    <mergeCell ref="D46:D50"/>
    <mergeCell ref="E46:E50"/>
    <mergeCell ref="F46:F50"/>
    <mergeCell ref="G46:G50"/>
    <mergeCell ref="E31:E35"/>
    <mergeCell ref="F31:F35"/>
    <mergeCell ref="G31:G35"/>
    <mergeCell ref="B36:B40"/>
    <mergeCell ref="C36:C40"/>
    <mergeCell ref="D36:D40"/>
    <mergeCell ref="E36:E40"/>
    <mergeCell ref="F36:F40"/>
    <mergeCell ref="G36:G40"/>
    <mergeCell ref="V81:V85"/>
    <mergeCell ref="W81:W85"/>
    <mergeCell ref="X81:X85"/>
    <mergeCell ref="Y81:Y85"/>
    <mergeCell ref="Z81:Z85"/>
    <mergeCell ref="R86:R90"/>
    <mergeCell ref="S86:S90"/>
    <mergeCell ref="T86:T90"/>
    <mergeCell ref="U86:U90"/>
    <mergeCell ref="V86:V90"/>
    <mergeCell ref="W86:W90"/>
    <mergeCell ref="X86:X90"/>
    <mergeCell ref="Y86:Y90"/>
    <mergeCell ref="Z86:Z90"/>
    <mergeCell ref="Z61:Z65"/>
    <mergeCell ref="R66:R70"/>
    <mergeCell ref="S66:S70"/>
    <mergeCell ref="T66:T70"/>
    <mergeCell ref="U66:U70"/>
    <mergeCell ref="V66:V70"/>
    <mergeCell ref="W66:W70"/>
    <mergeCell ref="X66:X70"/>
    <mergeCell ref="Y66:Y70"/>
    <mergeCell ref="Z66:Z70"/>
    <mergeCell ref="Z41:Z45"/>
    <mergeCell ref="R46:R50"/>
    <mergeCell ref="S46:S50"/>
    <mergeCell ref="T46:T50"/>
    <mergeCell ref="U46:U50"/>
    <mergeCell ref="V46:V50"/>
    <mergeCell ref="W46:W50"/>
    <mergeCell ref="X46:X50"/>
    <mergeCell ref="Y46:Y50"/>
    <mergeCell ref="Z46:Z50"/>
    <mergeCell ref="R41:R45"/>
    <mergeCell ref="R51:R55"/>
    <mergeCell ref="R56:R60"/>
    <mergeCell ref="R61:R65"/>
    <mergeCell ref="R71:R75"/>
    <mergeCell ref="R76:R80"/>
    <mergeCell ref="R81:R85"/>
    <mergeCell ref="H26:H30"/>
    <mergeCell ref="Y26:Y30"/>
    <mergeCell ref="V26:V30"/>
    <mergeCell ref="R31:R35"/>
    <mergeCell ref="S31:S35"/>
    <mergeCell ref="T31:T35"/>
    <mergeCell ref="U31:U35"/>
    <mergeCell ref="V31:V35"/>
    <mergeCell ref="W31:W35"/>
    <mergeCell ref="X31:X35"/>
    <mergeCell ref="Y31:Y35"/>
    <mergeCell ref="R26:R30"/>
    <mergeCell ref="W41:W45"/>
    <mergeCell ref="X41:X45"/>
    <mergeCell ref="Y41:Y45"/>
    <mergeCell ref="W61:W65"/>
    <mergeCell ref="X61:X65"/>
    <mergeCell ref="X71:X75"/>
    <mergeCell ref="G26:G30"/>
    <mergeCell ref="F26:F30"/>
    <mergeCell ref="E26:E30"/>
    <mergeCell ref="D26:D30"/>
    <mergeCell ref="C26:C30"/>
    <mergeCell ref="B26:B30"/>
    <mergeCell ref="A1:Z1"/>
    <mergeCell ref="A26:A30"/>
    <mergeCell ref="A36:A40"/>
    <mergeCell ref="A31:A35"/>
    <mergeCell ref="X2:Y2"/>
    <mergeCell ref="R2:W2"/>
    <mergeCell ref="B2:H2"/>
    <mergeCell ref="S26:S30"/>
    <mergeCell ref="T26:T30"/>
    <mergeCell ref="U26:U30"/>
    <mergeCell ref="W26:W30"/>
    <mergeCell ref="X26:X30"/>
    <mergeCell ref="R36:R40"/>
    <mergeCell ref="Z26:Z30"/>
    <mergeCell ref="Z31:Z35"/>
    <mergeCell ref="B31:B35"/>
    <mergeCell ref="C31:C35"/>
    <mergeCell ref="D31:D35"/>
    <mergeCell ref="A51:A55"/>
    <mergeCell ref="A46:A50"/>
    <mergeCell ref="A41:A45"/>
    <mergeCell ref="A56:A60"/>
    <mergeCell ref="A61:A65"/>
    <mergeCell ref="A66:A70"/>
    <mergeCell ref="A71:A75"/>
    <mergeCell ref="A76:A80"/>
    <mergeCell ref="A81:A85"/>
    <mergeCell ref="A86:A90"/>
    <mergeCell ref="Z71:Z75"/>
    <mergeCell ref="Z76:Z80"/>
    <mergeCell ref="Y36:Y40"/>
    <mergeCell ref="Z36:Z40"/>
    <mergeCell ref="Y51:Y55"/>
    <mergeCell ref="Z51:Z55"/>
    <mergeCell ref="Y56:Y60"/>
    <mergeCell ref="Z56:Z60"/>
    <mergeCell ref="S76:S80"/>
    <mergeCell ref="T76:T80"/>
    <mergeCell ref="U76:U80"/>
    <mergeCell ref="V76:V80"/>
    <mergeCell ref="W76:W80"/>
    <mergeCell ref="X76:X80"/>
    <mergeCell ref="Y76:Y80"/>
    <mergeCell ref="S81:S85"/>
    <mergeCell ref="T81:T85"/>
    <mergeCell ref="U81:U85"/>
    <mergeCell ref="S71:S75"/>
    <mergeCell ref="T71:T75"/>
    <mergeCell ref="U71:U75"/>
    <mergeCell ref="V71:V75"/>
    <mergeCell ref="W71:W75"/>
    <mergeCell ref="Y71:Y75"/>
    <mergeCell ref="S56:S60"/>
    <mergeCell ref="T56:T60"/>
    <mergeCell ref="U56:U60"/>
    <mergeCell ref="V56:V60"/>
    <mergeCell ref="W56:W60"/>
    <mergeCell ref="X56:X60"/>
    <mergeCell ref="S61:S65"/>
    <mergeCell ref="T61:T65"/>
    <mergeCell ref="U61:U65"/>
    <mergeCell ref="V61:V65"/>
    <mergeCell ref="Y61:Y65"/>
    <mergeCell ref="S51:S55"/>
    <mergeCell ref="T51:T55"/>
    <mergeCell ref="U51:U55"/>
    <mergeCell ref="V51:V55"/>
    <mergeCell ref="W51:W55"/>
    <mergeCell ref="X51:X55"/>
    <mergeCell ref="S36:S40"/>
    <mergeCell ref="T36:T40"/>
    <mergeCell ref="U36:U40"/>
    <mergeCell ref="V36:V40"/>
    <mergeCell ref="W36:W40"/>
    <mergeCell ref="X36:X40"/>
    <mergeCell ref="S41:S45"/>
    <mergeCell ref="T41:T45"/>
    <mergeCell ref="U41:U45"/>
    <mergeCell ref="V41:V45"/>
    <mergeCell ref="Q66:Q70"/>
    <mergeCell ref="Q71:Q75"/>
    <mergeCell ref="Q76:Q80"/>
    <mergeCell ref="Q81:Q85"/>
    <mergeCell ref="Q86:Q90"/>
    <mergeCell ref="Q26:Q30"/>
    <mergeCell ref="I2:Q2"/>
    <mergeCell ref="Q31:Q35"/>
    <mergeCell ref="Q36:Q40"/>
    <mergeCell ref="Q41:Q45"/>
    <mergeCell ref="Q46:Q50"/>
    <mergeCell ref="Q51:Q55"/>
    <mergeCell ref="Q56:Q60"/>
    <mergeCell ref="Q61:Q65"/>
  </mergeCells>
  <dataValidations count="1">
    <dataValidation allowBlank="1" showInputMessage="1" sqref="V4:V25" xr:uid="{00000000-0002-0000-0100-000000000000}"/>
  </dataValidations>
  <pageMargins left="0.70866141732283472" right="0.11811023622047245" top="0.78740157480314965" bottom="0.59055118110236227" header="0.31496062992125984" footer="0.31496062992125984"/>
  <pageSetup paperSize="9" scale="43" fitToHeight="6" orientation="landscape" r:id="rId2"/>
  <headerFooter>
    <oddHeader>&amp;C&amp;10&amp;K00-034&amp;A</oddHeader>
    <oddFooter>&amp;L&amp;10&amp;K00-034© Ulf Sonntag Consulting&amp;11&amp;K01+000 &amp;C&amp;10&amp;K00-034Seite &amp;P von &amp;N&amp;R&amp;10&amp;K00-034&amp;F</oddFooter>
  </headerFooter>
  <ignoredErrors>
    <ignoredError sqref="V4:V7 V8:V25 V26:V30 V56:V90 K5:K90" unlockedFormula="1"/>
    <ignoredError sqref="Q61 Q71" 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1000000}">
          <x14:formula1>
            <xm:f>Listen!$A$19:$A$20</xm:f>
          </x14:formula1>
          <xm:sqref>W36:W90 W31:W32 W4:W26</xm:sqref>
        </x14:dataValidation>
        <x14:dataValidation type="list" allowBlank="1" showInputMessage="1" xr:uid="{00000000-0002-0000-0100-000002000000}">
          <x14:formula1>
            <xm:f>Listen!$A$16:$E$16</xm:f>
          </x14:formula1>
          <xm:sqref>K4:K90</xm:sqref>
        </x14:dataValidation>
        <x14:dataValidation type="list" allowBlank="1" showInputMessage="1" showErrorMessage="1" xr:uid="{00000000-0002-0000-0100-000003000000}">
          <x14:formula1>
            <xm:f>Listen!$A$1:$G$1</xm:f>
          </x14:formula1>
          <xm:sqref>F4:F26 F31:F90</xm:sqref>
        </x14:dataValidation>
        <x14:dataValidation type="list" allowBlank="1" showInputMessage="1" showErrorMessage="1" xr:uid="{00000000-0002-0000-0100-000004000000}">
          <x14:formula1>
            <xm:f>INDEX(Listen!$A$2:$G$11,,MATCH($F4,Listen!$A$1:$G$1,))</xm:f>
          </x14:formula1>
          <xm:sqref>G4:G26 G31:G90</xm:sqref>
        </x14:dataValidation>
        <x14:dataValidation type="list" allowBlank="1" showInputMessage="1" xr:uid="{F43AFB18-E45C-496F-9987-352CDA5AF664}">
          <x14:formula1>
            <xm:f>Listen!$A$16:$F$16</xm:f>
          </x14:formula1>
          <xm:sqref>J4 J5:J25 J26:J90 U4:U90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74"/>
  <sheetViews>
    <sheetView workbookViewId="0">
      <selection activeCell="E20" sqref="E20"/>
    </sheetView>
  </sheetViews>
  <sheetFormatPr baseColWidth="10" defaultRowHeight="15" x14ac:dyDescent="0.25"/>
  <cols>
    <col min="1" max="1" width="23.7109375" style="22" customWidth="1"/>
    <col min="2" max="2" width="34" style="22" customWidth="1"/>
    <col min="3" max="3" width="26.42578125" style="18" customWidth="1"/>
    <col min="4" max="4" width="25" style="18" customWidth="1"/>
    <col min="5" max="5" width="26.42578125" style="18" customWidth="1"/>
    <col min="6" max="6" width="8" style="18" customWidth="1"/>
    <col min="7" max="7" width="12.42578125" style="18" customWidth="1"/>
    <col min="8" max="8" width="25" style="18" customWidth="1"/>
    <col min="9" max="9" width="8" style="18" customWidth="1"/>
    <col min="10" max="10" width="12.42578125" style="18" customWidth="1"/>
    <col min="11" max="11" width="34.140625" style="18" customWidth="1"/>
    <col min="12" max="12" width="34.42578125" style="18" customWidth="1"/>
    <col min="13" max="13" width="33.140625" style="18" customWidth="1"/>
    <col min="14" max="14" width="34.140625" style="18" bestFit="1" customWidth="1"/>
    <col min="15" max="15" width="34.42578125" style="18" bestFit="1" customWidth="1"/>
    <col min="16" max="16" width="33.140625" style="18" bestFit="1" customWidth="1"/>
    <col min="17" max="21" width="11.42578125" style="22"/>
    <col min="22" max="63" width="11.42578125" style="18"/>
    <col min="64" max="16384" width="11.42578125" style="22"/>
  </cols>
  <sheetData>
    <row r="1" spans="1:63" s="18" customFormat="1" ht="33" customHeight="1" x14ac:dyDescent="0.25">
      <c r="A1" s="218" t="s">
        <v>20</v>
      </c>
      <c r="B1" s="218"/>
      <c r="C1" s="218"/>
      <c r="D1" s="218"/>
    </row>
    <row r="2" spans="1:63" s="18" customFormat="1" x14ac:dyDescent="0.25"/>
    <row r="3" spans="1:63" s="21" customFormat="1" ht="34.5" customHeight="1" x14ac:dyDescent="0.25">
      <c r="A3" s="12" t="s">
        <v>40</v>
      </c>
      <c r="B3" s="107" t="s">
        <v>130</v>
      </c>
      <c r="C3" s="120" t="s">
        <v>44</v>
      </c>
      <c r="D3" s="13" t="s">
        <v>52</v>
      </c>
      <c r="E3"/>
      <c r="F3"/>
      <c r="G3"/>
      <c r="H3"/>
      <c r="I3"/>
      <c r="J3"/>
      <c r="K3"/>
      <c r="L3"/>
      <c r="M3"/>
      <c r="N3"/>
      <c r="O3"/>
      <c r="P3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</row>
    <row r="4" spans="1:63" ht="21.75" customHeight="1" x14ac:dyDescent="0.25">
      <c r="A4" s="14" t="s">
        <v>76</v>
      </c>
      <c r="B4" s="108">
        <v>82.323260000000005</v>
      </c>
      <c r="C4" s="121">
        <v>72.2</v>
      </c>
      <c r="D4" s="15">
        <v>10.123260000000005</v>
      </c>
      <c r="E4"/>
      <c r="F4"/>
      <c r="G4"/>
      <c r="H4"/>
      <c r="I4"/>
      <c r="J4"/>
      <c r="K4"/>
      <c r="L4"/>
      <c r="M4"/>
      <c r="N4"/>
      <c r="O4"/>
      <c r="P4"/>
      <c r="Q4" s="18"/>
      <c r="R4" s="18"/>
      <c r="S4" s="18"/>
      <c r="T4" s="18"/>
      <c r="U4" s="18"/>
    </row>
    <row r="5" spans="1:63" x14ac:dyDescent="0.25">
      <c r="A5" s="14" t="s">
        <v>33</v>
      </c>
      <c r="B5" s="108">
        <v>34.56</v>
      </c>
      <c r="C5" s="121">
        <v>29.8</v>
      </c>
      <c r="D5" s="15">
        <v>4.7600000000000016</v>
      </c>
      <c r="E5"/>
      <c r="F5"/>
      <c r="G5"/>
      <c r="H5"/>
      <c r="I5"/>
      <c r="J5"/>
      <c r="K5"/>
      <c r="L5"/>
      <c r="M5"/>
      <c r="N5"/>
      <c r="O5"/>
      <c r="P5"/>
      <c r="Q5" s="18"/>
      <c r="R5" s="18"/>
      <c r="S5" s="18"/>
      <c r="T5" s="18"/>
      <c r="U5" s="18"/>
    </row>
    <row r="6" spans="1:63" x14ac:dyDescent="0.25">
      <c r="A6" s="14" t="s">
        <v>9</v>
      </c>
      <c r="B6" s="108">
        <v>34.56</v>
      </c>
      <c r="C6" s="121">
        <v>29.8</v>
      </c>
      <c r="D6" s="15">
        <v>4.7600000000000016</v>
      </c>
      <c r="E6"/>
      <c r="F6"/>
      <c r="G6"/>
      <c r="H6"/>
      <c r="I6"/>
      <c r="J6"/>
      <c r="K6"/>
      <c r="L6"/>
      <c r="M6"/>
      <c r="N6"/>
      <c r="O6"/>
      <c r="P6"/>
      <c r="Q6" s="18"/>
      <c r="R6" s="18"/>
      <c r="S6" s="18"/>
      <c r="T6" s="18"/>
      <c r="U6" s="18"/>
    </row>
    <row r="7" spans="1:63" x14ac:dyDescent="0.25">
      <c r="A7" s="14" t="s">
        <v>30</v>
      </c>
      <c r="B7" s="108">
        <v>47.763260000000002</v>
      </c>
      <c r="C7" s="121">
        <v>42.4</v>
      </c>
      <c r="D7" s="15">
        <v>5.3632600000000039</v>
      </c>
      <c r="E7"/>
      <c r="F7"/>
      <c r="G7"/>
      <c r="H7"/>
      <c r="I7"/>
      <c r="J7"/>
      <c r="K7"/>
      <c r="L7"/>
      <c r="M7"/>
      <c r="N7"/>
      <c r="O7"/>
      <c r="P7"/>
      <c r="Q7" s="18"/>
      <c r="R7" s="18"/>
      <c r="S7" s="18"/>
      <c r="T7" s="18"/>
      <c r="U7" s="18"/>
    </row>
    <row r="8" spans="1:63" x14ac:dyDescent="0.25">
      <c r="A8" s="14" t="s">
        <v>14</v>
      </c>
      <c r="B8" s="108">
        <v>47.763260000000002</v>
      </c>
      <c r="C8" s="121">
        <v>42.4</v>
      </c>
      <c r="D8" s="15">
        <v>5.3632600000000039</v>
      </c>
      <c r="E8"/>
      <c r="F8"/>
      <c r="G8"/>
      <c r="H8"/>
      <c r="I8"/>
      <c r="J8"/>
      <c r="K8"/>
      <c r="L8"/>
      <c r="M8"/>
      <c r="N8"/>
      <c r="O8"/>
      <c r="P8"/>
      <c r="Q8" s="18"/>
      <c r="R8" s="18"/>
      <c r="S8" s="18"/>
      <c r="T8" s="18"/>
      <c r="U8" s="18"/>
    </row>
    <row r="9" spans="1:63" s="18" customFormat="1" x14ac:dyDescent="0.25">
      <c r="A9" s="16" t="s">
        <v>41</v>
      </c>
      <c r="B9" s="109">
        <v>82.323260000000005</v>
      </c>
      <c r="C9" s="122">
        <v>72.2</v>
      </c>
      <c r="D9" s="17">
        <v>10.123260000000005</v>
      </c>
      <c r="E9"/>
      <c r="F9"/>
      <c r="G9"/>
      <c r="H9"/>
      <c r="I9"/>
      <c r="J9"/>
      <c r="K9"/>
      <c r="L9"/>
      <c r="M9"/>
      <c r="N9"/>
      <c r="O9"/>
      <c r="P9"/>
    </row>
    <row r="10" spans="1:63" s="18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63" s="18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63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 s="18"/>
      <c r="R12" s="18"/>
      <c r="S12" s="18"/>
      <c r="T12" s="18"/>
      <c r="U12" s="18"/>
    </row>
    <row r="13" spans="1:63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 s="18"/>
      <c r="R13" s="18"/>
      <c r="S13" s="18"/>
      <c r="T13" s="18"/>
      <c r="U13" s="18"/>
    </row>
    <row r="14" spans="1:63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 s="18"/>
      <c r="R14" s="18"/>
      <c r="S14" s="18"/>
      <c r="T14" s="18"/>
      <c r="U14" s="18"/>
    </row>
    <row r="15" spans="1:63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 s="18"/>
      <c r="R15" s="18"/>
      <c r="S15" s="18"/>
      <c r="T15" s="18"/>
      <c r="U15" s="18"/>
    </row>
    <row r="16" spans="1:63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18"/>
      <c r="R16" s="18"/>
      <c r="S16" s="18"/>
      <c r="T16" s="18"/>
      <c r="U16" s="18"/>
    </row>
    <row r="17" spans="1:2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 s="18"/>
      <c r="R17" s="18"/>
      <c r="S17" s="18"/>
      <c r="T17" s="18"/>
      <c r="U17" s="18"/>
    </row>
    <row r="18" spans="1:21" s="18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21" s="18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21" s="18" customFormat="1" x14ac:dyDescent="0.25">
      <c r="A20"/>
      <c r="B20"/>
      <c r="C20"/>
      <c r="D20"/>
      <c r="E20"/>
      <c r="F20"/>
      <c r="G20" s="19"/>
    </row>
    <row r="21" spans="1:21" s="18" customFormat="1" x14ac:dyDescent="0.25">
      <c r="A21"/>
      <c r="B21"/>
      <c r="C21"/>
      <c r="D21"/>
      <c r="E21"/>
      <c r="F21"/>
      <c r="G21" s="19"/>
    </row>
    <row r="22" spans="1:21" s="18" customFormat="1" x14ac:dyDescent="0.25">
      <c r="A22"/>
      <c r="B22"/>
      <c r="C22"/>
      <c r="D22"/>
      <c r="E22"/>
      <c r="F22"/>
      <c r="G22" s="19"/>
    </row>
    <row r="23" spans="1:21" s="18" customFormat="1" x14ac:dyDescent="0.25">
      <c r="A23"/>
      <c r="B23"/>
      <c r="C23"/>
      <c r="D23"/>
      <c r="E23"/>
      <c r="F23"/>
      <c r="G23" s="19"/>
    </row>
    <row r="24" spans="1:21" x14ac:dyDescent="0.25">
      <c r="A24" s="19"/>
      <c r="B24" s="19"/>
      <c r="C24" s="19"/>
      <c r="D24" s="19"/>
      <c r="E24" s="19"/>
      <c r="F24" s="19"/>
      <c r="G24" s="19"/>
      <c r="Q24" s="18"/>
      <c r="R24" s="18"/>
      <c r="S24" s="18"/>
      <c r="T24" s="18"/>
      <c r="U24" s="18"/>
    </row>
    <row r="25" spans="1:21" x14ac:dyDescent="0.25">
      <c r="A25" s="19"/>
      <c r="B25" s="19"/>
      <c r="C25" s="19"/>
      <c r="D25" s="19"/>
      <c r="E25" s="19"/>
      <c r="Q25" s="18"/>
      <c r="R25" s="18"/>
      <c r="S25" s="18"/>
      <c r="T25" s="18"/>
      <c r="U25" s="18"/>
    </row>
    <row r="26" spans="1:21" x14ac:dyDescent="0.25">
      <c r="A26" s="19"/>
      <c r="B26" s="19"/>
      <c r="C26" s="19"/>
      <c r="D26" s="19"/>
      <c r="E26" s="19"/>
      <c r="Q26" s="18"/>
      <c r="R26" s="18"/>
      <c r="S26" s="18"/>
      <c r="T26" s="18"/>
      <c r="U26" s="18"/>
    </row>
    <row r="27" spans="1:21" x14ac:dyDescent="0.25">
      <c r="A27" s="19"/>
      <c r="B27" s="19"/>
      <c r="C27" s="19"/>
      <c r="D27" s="19"/>
      <c r="E27" s="19"/>
      <c r="Q27" s="18"/>
      <c r="R27" s="18"/>
      <c r="S27" s="18"/>
      <c r="T27" s="18"/>
      <c r="U27" s="18"/>
    </row>
    <row r="28" spans="1:21" x14ac:dyDescent="0.25">
      <c r="A28" s="19"/>
      <c r="B28" s="19"/>
      <c r="C28" s="19"/>
      <c r="D28" s="19"/>
      <c r="E28" s="19"/>
      <c r="Q28" s="18"/>
      <c r="R28" s="18"/>
      <c r="S28" s="18"/>
      <c r="T28" s="18"/>
      <c r="U28" s="18"/>
    </row>
    <row r="29" spans="1:21" x14ac:dyDescent="0.25">
      <c r="A29" s="19"/>
      <c r="B29" s="19"/>
      <c r="C29" s="19"/>
      <c r="D29" s="19"/>
      <c r="E29" s="19"/>
      <c r="Q29" s="18"/>
      <c r="R29" s="18"/>
      <c r="S29" s="18"/>
      <c r="T29" s="18"/>
      <c r="U29" s="18"/>
    </row>
    <row r="30" spans="1:21" x14ac:dyDescent="0.25">
      <c r="A30" s="19"/>
      <c r="B30" s="19"/>
      <c r="C30" s="19"/>
      <c r="D30" s="19"/>
      <c r="E30" s="19"/>
      <c r="Q30" s="18"/>
      <c r="R30" s="18"/>
      <c r="S30" s="18"/>
      <c r="T30" s="18"/>
      <c r="U30" s="18"/>
    </row>
    <row r="31" spans="1:21" x14ac:dyDescent="0.25">
      <c r="A31" s="134" t="s">
        <v>103</v>
      </c>
      <c r="B31" s="136"/>
      <c r="C31" s="19"/>
      <c r="D31" s="19"/>
      <c r="E31" s="19"/>
      <c r="Q31" s="18"/>
      <c r="R31" s="18"/>
      <c r="S31" s="18"/>
      <c r="T31" s="18"/>
      <c r="U31" s="18"/>
    </row>
    <row r="32" spans="1:21" x14ac:dyDescent="0.25">
      <c r="A32" s="134" t="s">
        <v>104</v>
      </c>
      <c r="B32" s="137"/>
      <c r="C32" s="19"/>
      <c r="D32" s="19"/>
      <c r="E32" s="19"/>
      <c r="Q32" s="18"/>
      <c r="R32" s="18"/>
      <c r="S32" s="18"/>
      <c r="T32" s="18"/>
      <c r="U32" s="18"/>
    </row>
    <row r="33" spans="1:21" x14ac:dyDescent="0.25">
      <c r="A33" s="135" t="s">
        <v>105</v>
      </c>
      <c r="B33" s="133">
        <f ca="1">TODAY()</f>
        <v>44965</v>
      </c>
    </row>
    <row r="34" spans="1:21" x14ac:dyDescent="0.25">
      <c r="A34" s="18"/>
      <c r="B34" s="18"/>
      <c r="Q34" s="18"/>
      <c r="R34" s="18"/>
      <c r="S34" s="18"/>
      <c r="T34" s="18"/>
      <c r="U34" s="18"/>
    </row>
    <row r="35" spans="1:21" x14ac:dyDescent="0.25">
      <c r="A35" s="18"/>
      <c r="B35" s="18"/>
      <c r="Q35" s="18"/>
      <c r="R35" s="18"/>
      <c r="S35" s="18"/>
      <c r="T35" s="18"/>
      <c r="U35" s="18"/>
    </row>
    <row r="36" spans="1:21" x14ac:dyDescent="0.25">
      <c r="A36" s="18"/>
      <c r="B36" s="18"/>
      <c r="Q36" s="18"/>
      <c r="R36" s="18"/>
      <c r="S36" s="18"/>
      <c r="T36" s="18"/>
      <c r="U36" s="18"/>
    </row>
    <row r="37" spans="1:21" x14ac:dyDescent="0.25">
      <c r="A37" s="18"/>
      <c r="B37" s="18"/>
      <c r="Q37" s="18"/>
      <c r="R37" s="18"/>
      <c r="S37" s="18"/>
      <c r="T37" s="18"/>
      <c r="U37" s="18"/>
    </row>
    <row r="38" spans="1:21" x14ac:dyDescent="0.25">
      <c r="A38" s="18"/>
      <c r="B38" s="18"/>
      <c r="Q38" s="18"/>
      <c r="R38" s="18"/>
      <c r="S38" s="18"/>
      <c r="T38" s="18"/>
      <c r="U38" s="18"/>
    </row>
    <row r="39" spans="1:21" x14ac:dyDescent="0.25">
      <c r="A39" s="18"/>
      <c r="B39" s="18"/>
      <c r="Q39" s="18"/>
      <c r="R39" s="18"/>
      <c r="S39" s="18"/>
      <c r="T39" s="18"/>
      <c r="U39" s="18"/>
    </row>
    <row r="40" spans="1:21" x14ac:dyDescent="0.25">
      <c r="A40" s="18"/>
      <c r="B40" s="18"/>
      <c r="Q40" s="18"/>
      <c r="R40" s="18"/>
      <c r="S40" s="18"/>
      <c r="T40" s="18"/>
      <c r="U40" s="18"/>
    </row>
    <row r="41" spans="1:21" x14ac:dyDescent="0.25">
      <c r="A41" s="18"/>
      <c r="B41" s="18"/>
      <c r="Q41" s="18"/>
      <c r="R41" s="18"/>
      <c r="S41" s="18"/>
      <c r="T41" s="18"/>
      <c r="U41" s="18"/>
    </row>
    <row r="42" spans="1:21" x14ac:dyDescent="0.25">
      <c r="A42" s="18"/>
      <c r="B42" s="18"/>
      <c r="Q42" s="18"/>
      <c r="R42" s="18"/>
      <c r="S42" s="18"/>
      <c r="T42" s="18"/>
      <c r="U42" s="18"/>
    </row>
    <row r="43" spans="1:21" x14ac:dyDescent="0.25">
      <c r="A43" s="18"/>
      <c r="B43" s="18"/>
      <c r="Q43" s="18"/>
      <c r="R43" s="18"/>
      <c r="S43" s="18"/>
      <c r="T43" s="18"/>
      <c r="U43" s="18"/>
    </row>
    <row r="44" spans="1:21" x14ac:dyDescent="0.25">
      <c r="A44" s="18"/>
      <c r="B44" s="18"/>
      <c r="Q44" s="18"/>
      <c r="R44" s="18"/>
      <c r="S44" s="18"/>
      <c r="T44" s="18"/>
      <c r="U44" s="18"/>
    </row>
    <row r="45" spans="1:21" x14ac:dyDescent="0.25">
      <c r="A45" s="18"/>
      <c r="B45" s="18"/>
      <c r="Q45" s="18"/>
      <c r="R45" s="18"/>
      <c r="S45" s="18"/>
      <c r="T45" s="18"/>
      <c r="U45" s="18"/>
    </row>
    <row r="46" spans="1:21" x14ac:dyDescent="0.25">
      <c r="A46" s="18"/>
      <c r="B46" s="18"/>
      <c r="Q46" s="18"/>
      <c r="R46" s="18"/>
      <c r="S46" s="18"/>
      <c r="T46" s="18"/>
      <c r="U46" s="18"/>
    </row>
    <row r="47" spans="1:21" x14ac:dyDescent="0.25">
      <c r="A47" s="18"/>
      <c r="B47" s="18"/>
      <c r="Q47" s="18"/>
      <c r="R47" s="18"/>
      <c r="S47" s="18"/>
      <c r="T47" s="18"/>
      <c r="U47" s="18"/>
    </row>
    <row r="48" spans="1:21" x14ac:dyDescent="0.25">
      <c r="A48" s="18"/>
      <c r="B48" s="18"/>
      <c r="Q48" s="18"/>
      <c r="R48" s="18"/>
      <c r="S48" s="18"/>
      <c r="T48" s="18"/>
      <c r="U48" s="18"/>
    </row>
    <row r="49" spans="1:21" x14ac:dyDescent="0.25">
      <c r="A49" s="18"/>
      <c r="B49" s="18"/>
      <c r="Q49" s="18"/>
      <c r="R49" s="18"/>
      <c r="S49" s="18"/>
      <c r="T49" s="18"/>
      <c r="U49" s="18"/>
    </row>
    <row r="50" spans="1:21" x14ac:dyDescent="0.25">
      <c r="A50" s="18"/>
      <c r="B50" s="18"/>
      <c r="Q50" s="18"/>
      <c r="R50" s="18"/>
      <c r="S50" s="18"/>
      <c r="T50" s="18"/>
      <c r="U50" s="18"/>
    </row>
    <row r="51" spans="1:21" x14ac:dyDescent="0.25">
      <c r="A51" s="18"/>
      <c r="B51" s="18"/>
      <c r="Q51" s="18"/>
      <c r="R51" s="18"/>
      <c r="S51" s="18"/>
      <c r="T51" s="18"/>
      <c r="U51" s="18"/>
    </row>
    <row r="52" spans="1:21" x14ac:dyDescent="0.25">
      <c r="A52" s="18"/>
      <c r="B52" s="18"/>
      <c r="Q52" s="18"/>
      <c r="R52" s="18"/>
      <c r="S52" s="18"/>
      <c r="T52" s="18"/>
      <c r="U52" s="18"/>
    </row>
    <row r="53" spans="1:21" x14ac:dyDescent="0.25">
      <c r="A53" s="18"/>
      <c r="B53" s="18"/>
      <c r="Q53" s="18"/>
      <c r="R53" s="18"/>
      <c r="S53" s="18"/>
      <c r="T53" s="18"/>
      <c r="U53" s="18"/>
    </row>
    <row r="54" spans="1:21" x14ac:dyDescent="0.25">
      <c r="A54" s="18"/>
      <c r="B54" s="18"/>
      <c r="Q54" s="18"/>
      <c r="R54" s="18"/>
      <c r="S54" s="18"/>
      <c r="T54" s="18"/>
      <c r="U54" s="18"/>
    </row>
    <row r="55" spans="1:21" x14ac:dyDescent="0.25">
      <c r="A55" s="18"/>
      <c r="B55" s="18"/>
      <c r="Q55" s="18"/>
      <c r="R55" s="18"/>
      <c r="S55" s="18"/>
      <c r="T55" s="18"/>
      <c r="U55" s="18"/>
    </row>
    <row r="56" spans="1:21" x14ac:dyDescent="0.25">
      <c r="A56" s="18"/>
      <c r="B56" s="18"/>
      <c r="Q56" s="18"/>
      <c r="R56" s="18"/>
      <c r="S56" s="18"/>
      <c r="T56" s="18"/>
      <c r="U56" s="18"/>
    </row>
    <row r="57" spans="1:21" x14ac:dyDescent="0.25">
      <c r="A57" s="18"/>
      <c r="B57" s="18"/>
      <c r="Q57" s="18"/>
      <c r="R57" s="18"/>
      <c r="S57" s="18"/>
      <c r="T57" s="18"/>
      <c r="U57" s="18"/>
    </row>
    <row r="58" spans="1:21" x14ac:dyDescent="0.25">
      <c r="A58" s="18"/>
      <c r="B58" s="18"/>
      <c r="Q58" s="18"/>
      <c r="R58" s="18"/>
      <c r="S58" s="18"/>
      <c r="T58" s="18"/>
      <c r="U58" s="18"/>
    </row>
    <row r="59" spans="1:21" x14ac:dyDescent="0.25">
      <c r="A59" s="18"/>
      <c r="B59" s="18"/>
      <c r="Q59" s="18"/>
      <c r="R59" s="18"/>
      <c r="S59" s="18"/>
      <c r="T59" s="18"/>
      <c r="U59" s="18"/>
    </row>
    <row r="60" spans="1:21" x14ac:dyDescent="0.25">
      <c r="A60" s="18"/>
      <c r="B60" s="18"/>
      <c r="Q60" s="18"/>
      <c r="R60" s="18"/>
      <c r="S60" s="18"/>
      <c r="T60" s="18"/>
      <c r="U60" s="18"/>
    </row>
    <row r="61" spans="1:21" x14ac:dyDescent="0.25">
      <c r="A61" s="18"/>
      <c r="B61" s="18"/>
      <c r="Q61" s="18"/>
      <c r="R61" s="18"/>
      <c r="S61" s="18"/>
      <c r="T61" s="18"/>
      <c r="U61" s="18"/>
    </row>
    <row r="62" spans="1:21" x14ac:dyDescent="0.25">
      <c r="A62" s="18"/>
      <c r="B62" s="18"/>
      <c r="Q62" s="18"/>
      <c r="R62" s="18"/>
      <c r="S62" s="18"/>
      <c r="T62" s="18"/>
      <c r="U62" s="18"/>
    </row>
    <row r="63" spans="1:21" x14ac:dyDescent="0.25">
      <c r="A63" s="18"/>
      <c r="B63" s="18"/>
      <c r="Q63" s="18"/>
      <c r="R63" s="18"/>
      <c r="S63" s="18"/>
      <c r="T63" s="18"/>
      <c r="U63" s="18"/>
    </row>
    <row r="64" spans="1:21" x14ac:dyDescent="0.25">
      <c r="A64" s="18"/>
      <c r="B64" s="18"/>
      <c r="Q64" s="18"/>
      <c r="R64" s="18"/>
      <c r="S64" s="18"/>
      <c r="T64" s="18"/>
      <c r="U64" s="18"/>
    </row>
    <row r="65" spans="1:21" x14ac:dyDescent="0.25">
      <c r="A65" s="18"/>
      <c r="B65" s="18"/>
      <c r="Q65" s="18"/>
      <c r="R65" s="18"/>
      <c r="S65" s="18"/>
      <c r="T65" s="18"/>
      <c r="U65" s="18"/>
    </row>
    <row r="66" spans="1:21" x14ac:dyDescent="0.25">
      <c r="A66" s="18"/>
      <c r="B66" s="18"/>
      <c r="Q66" s="18"/>
      <c r="R66" s="18"/>
      <c r="S66" s="18"/>
      <c r="T66" s="18"/>
      <c r="U66" s="18"/>
    </row>
    <row r="67" spans="1:21" x14ac:dyDescent="0.25">
      <c r="A67" s="18"/>
      <c r="B67" s="18"/>
      <c r="Q67" s="18"/>
      <c r="R67" s="18"/>
      <c r="S67" s="18"/>
      <c r="T67" s="18"/>
      <c r="U67" s="18"/>
    </row>
    <row r="68" spans="1:21" x14ac:dyDescent="0.25">
      <c r="A68" s="18"/>
      <c r="B68" s="18"/>
      <c r="Q68" s="18"/>
      <c r="R68" s="18"/>
      <c r="S68" s="18"/>
      <c r="T68" s="18"/>
      <c r="U68" s="18"/>
    </row>
    <row r="69" spans="1:21" x14ac:dyDescent="0.25">
      <c r="A69" s="18"/>
      <c r="B69" s="18"/>
      <c r="Q69" s="18"/>
      <c r="R69" s="18"/>
      <c r="S69" s="18"/>
      <c r="T69" s="18"/>
      <c r="U69" s="18"/>
    </row>
    <row r="70" spans="1:21" x14ac:dyDescent="0.25">
      <c r="A70" s="18"/>
      <c r="B70" s="18"/>
      <c r="Q70" s="18"/>
      <c r="R70" s="18"/>
      <c r="S70" s="18"/>
      <c r="T70" s="18"/>
      <c r="U70" s="18"/>
    </row>
    <row r="71" spans="1:21" x14ac:dyDescent="0.25">
      <c r="A71" s="18"/>
      <c r="B71" s="18"/>
      <c r="Q71" s="18"/>
      <c r="R71" s="18"/>
      <c r="S71" s="18"/>
      <c r="T71" s="18"/>
      <c r="U71" s="18"/>
    </row>
    <row r="72" spans="1:21" x14ac:dyDescent="0.25">
      <c r="A72" s="18"/>
      <c r="B72" s="18"/>
      <c r="Q72" s="18"/>
      <c r="R72" s="18"/>
      <c r="S72" s="18"/>
      <c r="T72" s="18"/>
      <c r="U72" s="18"/>
    </row>
    <row r="73" spans="1:21" x14ac:dyDescent="0.25">
      <c r="A73" s="18"/>
      <c r="B73" s="18"/>
    </row>
    <row r="74" spans="1:21" x14ac:dyDescent="0.25">
      <c r="A74" s="18"/>
      <c r="B74" s="18"/>
    </row>
  </sheetData>
  <customSheetViews>
    <customSheetView guid="{0BFEF840-B972-4C24-8621-995602E0DB9A}" fitToPage="1">
      <selection activeCell="A3" sqref="A3:D3"/>
      <pageMargins left="0.7" right="0.7" top="0.78740157499999996" bottom="0.78740157499999996" header="0.3" footer="0.3"/>
      <pageSetup paperSize="9" scale="75" orientation="landscape" verticalDpi="0" r:id="rId2"/>
    </customSheetView>
  </customSheetViews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76" orientation="landscape" r:id="rId3"/>
  <headerFooter>
    <oddHeader>&amp;C&amp;10&amp;K00-034&amp;A</oddHeader>
    <oddFooter>&amp;L&amp;10&amp;K00-034© Ulf Sonntag Consulting &amp;C&amp;10&amp;K00-034Seite &amp;P von &amp;N&amp;R&amp;10&amp;K00-034&amp;F</oddFooter>
  </headerFooter>
  <ignoredErrors>
    <ignoredError sqref="B3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workbookViewId="0">
      <selection activeCell="F16" sqref="F16"/>
    </sheetView>
  </sheetViews>
  <sheetFormatPr baseColWidth="10" defaultRowHeight="15" x14ac:dyDescent="0.25"/>
  <cols>
    <col min="1" max="1" width="29.28515625" style="1" bestFit="1" customWidth="1"/>
    <col min="2" max="2" width="25.28515625" style="1" bestFit="1" customWidth="1"/>
    <col min="3" max="3" width="29.85546875" style="1" bestFit="1" customWidth="1"/>
    <col min="4" max="4" width="24.85546875" style="1" bestFit="1" customWidth="1"/>
    <col min="5" max="5" width="30.140625" style="1" bestFit="1" customWidth="1"/>
    <col min="6" max="6" width="35.85546875" style="1" bestFit="1" customWidth="1"/>
    <col min="7" max="7" width="26.7109375" style="1" bestFit="1" customWidth="1"/>
    <col min="8" max="8" width="23" style="1" bestFit="1" customWidth="1"/>
    <col min="9" max="9" width="17.5703125" style="1" customWidth="1"/>
    <col min="10" max="10" width="38.5703125" style="1" bestFit="1" customWidth="1"/>
    <col min="11" max="16384" width="11.42578125" style="1"/>
  </cols>
  <sheetData>
    <row r="1" spans="1:7" s="3" customFormat="1" ht="28.5" customHeight="1" x14ac:dyDescent="0.25">
      <c r="A1" s="3" t="s">
        <v>71</v>
      </c>
      <c r="B1" s="3" t="s">
        <v>72</v>
      </c>
      <c r="C1" s="3" t="s">
        <v>73</v>
      </c>
      <c r="D1" s="3" t="s">
        <v>74</v>
      </c>
      <c r="E1" s="3" t="s">
        <v>75</v>
      </c>
      <c r="F1" s="3" t="s">
        <v>76</v>
      </c>
      <c r="G1" s="3" t="s">
        <v>97</v>
      </c>
    </row>
    <row r="2" spans="1:7" x14ac:dyDescent="0.25">
      <c r="A2" s="1" t="s">
        <v>77</v>
      </c>
      <c r="B2" s="1" t="s">
        <v>78</v>
      </c>
      <c r="C2" s="1" t="s">
        <v>22</v>
      </c>
      <c r="D2" s="1" t="s">
        <v>79</v>
      </c>
      <c r="E2" s="1" t="s">
        <v>24</v>
      </c>
      <c r="F2" s="1" t="s">
        <v>30</v>
      </c>
      <c r="G2" s="116" t="s">
        <v>106</v>
      </c>
    </row>
    <row r="3" spans="1:7" x14ac:dyDescent="0.25">
      <c r="A3" s="1" t="s">
        <v>80</v>
      </c>
      <c r="B3" s="1" t="s">
        <v>81</v>
      </c>
      <c r="C3" s="1" t="s">
        <v>23</v>
      </c>
      <c r="D3" s="1" t="s">
        <v>82</v>
      </c>
      <c r="E3" s="1" t="s">
        <v>25</v>
      </c>
      <c r="F3" s="1" t="s">
        <v>31</v>
      </c>
    </row>
    <row r="4" spans="1:7" x14ac:dyDescent="0.25">
      <c r="A4" s="1" t="s">
        <v>83</v>
      </c>
      <c r="B4" s="1" t="s">
        <v>84</v>
      </c>
      <c r="C4" s="1" t="s">
        <v>63</v>
      </c>
      <c r="D4" s="1" t="s">
        <v>85</v>
      </c>
      <c r="E4" s="1" t="s">
        <v>26</v>
      </c>
      <c r="F4" s="1" t="s">
        <v>32</v>
      </c>
    </row>
    <row r="5" spans="1:7" x14ac:dyDescent="0.25">
      <c r="A5" s="1" t="s">
        <v>86</v>
      </c>
      <c r="B5" s="1" t="s">
        <v>87</v>
      </c>
      <c r="C5" s="1" t="s">
        <v>46</v>
      </c>
      <c r="D5" s="1" t="s">
        <v>88</v>
      </c>
      <c r="E5" s="1" t="s">
        <v>54</v>
      </c>
      <c r="F5" s="1" t="s">
        <v>33</v>
      </c>
    </row>
    <row r="6" spans="1:7" x14ac:dyDescent="0.25">
      <c r="A6" s="1" t="s">
        <v>89</v>
      </c>
      <c r="B6" s="1" t="s">
        <v>90</v>
      </c>
      <c r="C6" s="1" t="s">
        <v>65</v>
      </c>
      <c r="D6" s="1" t="s">
        <v>91</v>
      </c>
      <c r="E6" s="1" t="s">
        <v>66</v>
      </c>
      <c r="F6" s="1" t="s">
        <v>34</v>
      </c>
    </row>
    <row r="7" spans="1:7" x14ac:dyDescent="0.25">
      <c r="A7" s="1" t="s">
        <v>92</v>
      </c>
      <c r="B7" s="1" t="s">
        <v>93</v>
      </c>
      <c r="C7" s="1" t="s">
        <v>69</v>
      </c>
      <c r="D7" s="1" t="s">
        <v>94</v>
      </c>
      <c r="E7" s="1" t="s">
        <v>27</v>
      </c>
      <c r="F7" s="1" t="s">
        <v>67</v>
      </c>
    </row>
    <row r="8" spans="1:7" x14ac:dyDescent="0.25">
      <c r="C8" s="1" t="s">
        <v>64</v>
      </c>
      <c r="D8" s="1" t="s">
        <v>95</v>
      </c>
      <c r="E8" s="1" t="s">
        <v>28</v>
      </c>
      <c r="F8" s="1" t="s">
        <v>68</v>
      </c>
    </row>
    <row r="9" spans="1:7" x14ac:dyDescent="0.25">
      <c r="D9" s="1" t="s">
        <v>96</v>
      </c>
      <c r="E9" s="1" t="s">
        <v>29</v>
      </c>
      <c r="F9" s="1" t="s">
        <v>35</v>
      </c>
    </row>
    <row r="10" spans="1:7" x14ac:dyDescent="0.25">
      <c r="E10" s="1" t="s">
        <v>55</v>
      </c>
    </row>
    <row r="11" spans="1:7" x14ac:dyDescent="0.25">
      <c r="E11" s="1" t="s">
        <v>21</v>
      </c>
    </row>
    <row r="15" spans="1:7" x14ac:dyDescent="0.25">
      <c r="A15" s="4"/>
      <c r="B15" s="4"/>
      <c r="C15" s="4"/>
      <c r="D15" s="4"/>
      <c r="E15" s="4"/>
      <c r="F15" s="4"/>
    </row>
    <row r="16" spans="1:7" x14ac:dyDescent="0.25">
      <c r="A16" s="1" t="s">
        <v>17</v>
      </c>
      <c r="B16" s="1" t="s">
        <v>9</v>
      </c>
      <c r="C16" s="1" t="s">
        <v>14</v>
      </c>
      <c r="D16" s="1" t="s">
        <v>15</v>
      </c>
      <c r="E16" s="1" t="s">
        <v>16</v>
      </c>
      <c r="F16" s="1" t="s">
        <v>132</v>
      </c>
    </row>
    <row r="17" spans="1:5" x14ac:dyDescent="0.25">
      <c r="A17" s="1" t="s">
        <v>17</v>
      </c>
      <c r="B17" s="1" t="s">
        <v>18</v>
      </c>
      <c r="C17" s="1" t="s">
        <v>18</v>
      </c>
      <c r="D17" s="1" t="s">
        <v>19</v>
      </c>
      <c r="E17" s="1" t="s">
        <v>19</v>
      </c>
    </row>
    <row r="19" spans="1:5" x14ac:dyDescent="0.25">
      <c r="A19" s="1" t="s">
        <v>48</v>
      </c>
    </row>
    <row r="20" spans="1:5" x14ac:dyDescent="0.25">
      <c r="A20" s="1" t="s">
        <v>13</v>
      </c>
    </row>
  </sheetData>
  <customSheetViews>
    <customSheetView guid="{0BFEF840-B972-4C24-8621-995602E0DB9A}" state="hidden">
      <selection activeCell="C27" sqref="C27"/>
      <pageMargins left="0.7" right="0.7" top="0.78740157499999996" bottom="0.78740157499999996" header="0.3" footer="0.3"/>
      <pageSetup paperSize="9" orientation="portrait" verticalDpi="0" r:id="rId1"/>
    </customSheetView>
  </customSheetView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Hinweise</vt:lpstr>
      <vt:lpstr>FSC Auftragsliste</vt:lpstr>
      <vt:lpstr>FSC Mengenbilanz</vt:lpstr>
      <vt:lpstr>Listen</vt:lpstr>
      <vt:lpstr>'FSC Auftragsliste'!Druckbereich</vt:lpstr>
      <vt:lpstr>'FSC Mengenbilanz'!Druckbereich</vt:lpstr>
      <vt:lpstr>Hinweise!Druckbereich</vt:lpstr>
      <vt:lpstr>'FSC Auftragsliste'!Drucktitel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Ulf Sonntag</cp:lastModifiedBy>
  <cp:lastPrinted>2016-02-26T14:58:34Z</cp:lastPrinted>
  <dcterms:created xsi:type="dcterms:W3CDTF">2011-01-12T13:25:57Z</dcterms:created>
  <dcterms:modified xsi:type="dcterms:W3CDTF">2023-02-08T14:07:27Z</dcterms:modified>
</cp:coreProperties>
</file>